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E34" i="1"/>
  <c r="C34"/>
  <c r="E20"/>
  <c r="C20"/>
  <c r="E10"/>
  <c r="C10"/>
  <c r="E47"/>
  <c r="C47"/>
  <c r="B10" l="1"/>
  <c r="D10"/>
  <c r="B20"/>
  <c r="D20"/>
  <c r="B34"/>
  <c r="D34"/>
  <c r="B41"/>
  <c r="C41" s="1"/>
  <c r="D41"/>
  <c r="E41" s="1"/>
  <c r="B47"/>
  <c r="D47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<sst xmlns="http://schemas.openxmlformats.org/spreadsheetml/2006/main" count="52" uniqueCount="45">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</sst>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F1" sqref="F1"/>
    </sheetView>
  </sheetViews>
  <sheetFormatPr defaultRowHeight="16.5"/>
  <cols>
    <col min="1" max="1" width="32.625" style="68" customWidth="1"/>
    <col min="2" max="5" width="21.625" style="68" customWidth="1"/>
    <col min="6" max="16384" width="9" style="68"/>
  </cols>
  <sheetData>
    <row r="1" spans="1:5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3484</v>
      </c>
      <c r="C3" s="7">
        <v>101.63</v>
      </c>
      <c r="D3" s="8">
        <v>1233681</v>
      </c>
      <c r="E3" s="62">
        <v>90.1</v>
      </c>
    </row>
    <row r="4" spans="1:5" ht="21" customHeight="1">
      <c r="A4" s="9" t="s">
        <v>8</v>
      </c>
      <c r="B4" s="10">
        <v>9805</v>
      </c>
      <c r="C4" s="11">
        <v>105.57</v>
      </c>
      <c r="D4" s="12">
        <v>4861069</v>
      </c>
      <c r="E4" s="63">
        <v>126.55</v>
      </c>
    </row>
    <row r="5" spans="1:5" ht="21" customHeight="1">
      <c r="A5" s="9" t="s">
        <v>9</v>
      </c>
      <c r="B5" s="10">
        <v>5525</v>
      </c>
      <c r="C5" s="11">
        <v>89.94</v>
      </c>
      <c r="D5" s="12">
        <v>2421878</v>
      </c>
      <c r="E5" s="63">
        <v>90.51</v>
      </c>
    </row>
    <row r="6" spans="1:5" ht="21" customHeight="1">
      <c r="A6" s="9" t="s">
        <v>10</v>
      </c>
      <c r="B6" s="10">
        <v>10142</v>
      </c>
      <c r="C6" s="11">
        <v>99.54</v>
      </c>
      <c r="D6" s="12">
        <v>3305996</v>
      </c>
      <c r="E6" s="63">
        <v>105.33</v>
      </c>
    </row>
    <row r="7" spans="1:5" ht="21" customHeight="1">
      <c r="A7" s="9" t="s">
        <v>23</v>
      </c>
      <c r="B7" s="10">
        <v>1392</v>
      </c>
      <c r="C7" s="11">
        <v>88.78</v>
      </c>
      <c r="D7" s="12">
        <v>427217</v>
      </c>
      <c r="E7" s="63">
        <v>109.66</v>
      </c>
    </row>
    <row r="8" spans="1:5" ht="21" customHeight="1">
      <c r="A8" s="9" t="s">
        <v>24</v>
      </c>
      <c r="B8" s="10">
        <v>1789</v>
      </c>
      <c r="C8" s="11">
        <v>98.95</v>
      </c>
      <c r="D8" s="12">
        <v>728906</v>
      </c>
      <c r="E8" s="63">
        <v>86.94</v>
      </c>
    </row>
    <row r="9" spans="1:5" ht="21" customHeight="1">
      <c r="A9" s="13" t="s">
        <v>11</v>
      </c>
      <c r="B9" s="14">
        <v>2854</v>
      </c>
      <c r="C9" s="15">
        <v>98.52</v>
      </c>
      <c r="D9" s="16">
        <v>663810</v>
      </c>
      <c r="E9" s="64">
        <v>93.49</v>
      </c>
    </row>
    <row r="10" spans="1:5" ht="21" customHeight="1">
      <c r="A10" s="70" t="s">
        <v>2</v>
      </c>
      <c r="B10" s="17">
        <f>IF(SUM(B3:B9)=0,"",SUM(B3:B9))</f>
        <v>34991</v>
      </c>
      <c r="C10" s="18">
        <f>IF(B10="","",B10/35321*100)</f>
        <v>99.065711616318907</v>
      </c>
      <c r="D10" s="19">
        <f>IF(SUM(D3:D9)=0,"",SUM(D3:D9))</f>
        <v>13642557</v>
      </c>
      <c r="E10" s="65">
        <f>IF(D10="","",D10/12963044*100)</f>
        <v>105.24192465905384</v>
      </c>
    </row>
    <row r="11" spans="1:5" ht="21" customHeight="1">
      <c r="A11" s="5" t="s">
        <v>25</v>
      </c>
      <c r="B11" s="6">
        <v>2431</v>
      </c>
      <c r="C11" s="7">
        <v>95.78</v>
      </c>
      <c r="D11" s="8">
        <v>952554</v>
      </c>
      <c r="E11" s="62">
        <v>87.03</v>
      </c>
    </row>
    <row r="12" spans="1:5" ht="21" customHeight="1">
      <c r="A12" s="9" t="s">
        <v>26</v>
      </c>
      <c r="B12" s="10">
        <v>10877</v>
      </c>
      <c r="C12" s="11">
        <v>105.16</v>
      </c>
      <c r="D12" s="12">
        <v>4683447</v>
      </c>
      <c r="E12" s="63">
        <v>113.74</v>
      </c>
    </row>
    <row r="13" spans="1:5" ht="21" customHeight="1">
      <c r="A13" s="9" t="s">
        <v>27</v>
      </c>
      <c r="B13" s="10">
        <v>3258</v>
      </c>
      <c r="C13" s="11">
        <v>94.96</v>
      </c>
      <c r="D13" s="12">
        <v>1073939</v>
      </c>
      <c r="E13" s="63">
        <v>92.01</v>
      </c>
    </row>
    <row r="14" spans="1:5" ht="21" customHeight="1">
      <c r="A14" s="9" t="s">
        <v>28</v>
      </c>
      <c r="B14" s="10">
        <v>1636</v>
      </c>
      <c r="C14" s="11">
        <v>102.89</v>
      </c>
      <c r="D14" s="12">
        <v>669816</v>
      </c>
      <c r="E14" s="63">
        <v>108.38</v>
      </c>
    </row>
    <row r="15" spans="1:5" ht="21" customHeight="1">
      <c r="A15" s="9" t="s">
        <v>29</v>
      </c>
      <c r="B15" s="10">
        <v>5486</v>
      </c>
      <c r="C15" s="11">
        <v>98.33</v>
      </c>
      <c r="D15" s="12">
        <v>3029594</v>
      </c>
      <c r="E15" s="63">
        <v>93.99</v>
      </c>
    </row>
    <row r="16" spans="1:5" ht="21" customHeight="1">
      <c r="A16" s="9" t="s">
        <v>12</v>
      </c>
      <c r="B16" s="10">
        <v>1014</v>
      </c>
      <c r="C16" s="11">
        <v>90.78</v>
      </c>
      <c r="D16" s="12">
        <v>360595</v>
      </c>
      <c r="E16" s="63">
        <v>98.11</v>
      </c>
    </row>
    <row r="17" spans="1:5" ht="21" customHeight="1">
      <c r="A17" s="9" t="s">
        <v>13</v>
      </c>
      <c r="B17" s="10">
        <v>4653</v>
      </c>
      <c r="C17" s="11">
        <v>95.27</v>
      </c>
      <c r="D17" s="12">
        <v>1547881</v>
      </c>
      <c r="E17" s="63">
        <v>100.21</v>
      </c>
    </row>
    <row r="18" spans="1:5" ht="21" customHeight="1">
      <c r="A18" s="9" t="s">
        <v>14</v>
      </c>
      <c r="B18" s="10">
        <v>1586</v>
      </c>
      <c r="C18" s="11">
        <v>95.54</v>
      </c>
      <c r="D18" s="12">
        <v>685537</v>
      </c>
      <c r="E18" s="63">
        <v>119.61</v>
      </c>
    </row>
    <row r="19" spans="1:5" ht="21" customHeight="1">
      <c r="A19" s="20" t="s">
        <v>30</v>
      </c>
      <c r="B19" s="21">
        <v>782</v>
      </c>
      <c r="C19" s="22">
        <v>81.709999999999994</v>
      </c>
      <c r="D19" s="23">
        <v>273479</v>
      </c>
      <c r="E19" s="66">
        <v>80.2</v>
      </c>
    </row>
    <row r="20" spans="1:5" ht="21" customHeight="1">
      <c r="A20" s="70" t="s">
        <v>3</v>
      </c>
      <c r="B20" s="17">
        <f>IF(SUM(B11:B19)=0,"",SUM(B11:B19))</f>
        <v>31723</v>
      </c>
      <c r="C20" s="18">
        <f>IF(B20="","",B20/32099*100)</f>
        <v>98.828623944671179</v>
      </c>
      <c r="D20" s="19">
        <f>IF(SUM(D11:D19)=0,"",SUM(D11:D19))</f>
        <v>13276842</v>
      </c>
      <c r="E20" s="65">
        <f>IF(D20="","",D20/13046847*100)</f>
        <v>101.76283971138773</v>
      </c>
    </row>
    <row r="21" spans="1:5" ht="21" customHeight="1">
      <c r="A21" s="5" t="s">
        <v>31</v>
      </c>
      <c r="B21" s="6">
        <v>2121</v>
      </c>
      <c r="C21" s="7">
        <v>93.6</v>
      </c>
      <c r="D21" s="8">
        <v>681978</v>
      </c>
      <c r="E21" s="62">
        <v>132.55000000000001</v>
      </c>
    </row>
    <row r="22" spans="1:5" ht="21" customHeight="1">
      <c r="A22" s="9" t="s">
        <v>32</v>
      </c>
      <c r="B22" s="10">
        <v>577</v>
      </c>
      <c r="C22" s="11">
        <v>100.7</v>
      </c>
      <c r="D22" s="12">
        <v>146459</v>
      </c>
      <c r="E22" s="63">
        <v>132.35</v>
      </c>
    </row>
    <row r="23" spans="1:5" ht="21" customHeight="1">
      <c r="A23" s="9" t="s">
        <v>15</v>
      </c>
      <c r="B23" s="10">
        <v>16119</v>
      </c>
      <c r="C23" s="11">
        <v>82.37</v>
      </c>
      <c r="D23" s="12">
        <v>5141633</v>
      </c>
      <c r="E23" s="63">
        <v>101.02</v>
      </c>
    </row>
    <row r="24" spans="1:5" ht="21" customHeight="1">
      <c r="A24" s="9" t="s">
        <v>33</v>
      </c>
      <c r="B24" s="10">
        <v>6206</v>
      </c>
      <c r="C24" s="11">
        <v>100.57</v>
      </c>
      <c r="D24" s="12">
        <v>2050187</v>
      </c>
      <c r="E24" s="63">
        <v>135.87</v>
      </c>
    </row>
    <row r="25" spans="1:5" ht="21" customHeight="1">
      <c r="A25" s="9" t="s">
        <v>34</v>
      </c>
      <c r="B25" s="10">
        <v>9134</v>
      </c>
      <c r="C25" s="11">
        <v>92.88</v>
      </c>
      <c r="D25" s="12">
        <v>2782590</v>
      </c>
      <c r="E25" s="63">
        <v>118.81</v>
      </c>
    </row>
    <row r="26" spans="1:5" ht="21" customHeight="1">
      <c r="A26" s="9" t="s">
        <v>35</v>
      </c>
      <c r="B26" s="10">
        <v>5888</v>
      </c>
      <c r="C26" s="11">
        <v>102.12</v>
      </c>
      <c r="D26" s="12">
        <v>1763327</v>
      </c>
      <c r="E26" s="63">
        <v>128.68</v>
      </c>
    </row>
    <row r="27" spans="1:5" ht="21" customHeight="1">
      <c r="A27" s="9" t="s">
        <v>36</v>
      </c>
      <c r="B27" s="10">
        <v>18797</v>
      </c>
      <c r="C27" s="11">
        <v>98.21</v>
      </c>
      <c r="D27" s="12">
        <v>4672334</v>
      </c>
      <c r="E27" s="63">
        <v>101.29</v>
      </c>
    </row>
    <row r="28" spans="1:5" ht="21" customHeight="1">
      <c r="A28" s="9" t="s">
        <v>16</v>
      </c>
      <c r="B28" s="10">
        <v>18965</v>
      </c>
      <c r="C28" s="11">
        <v>98.6</v>
      </c>
      <c r="D28" s="12">
        <v>5611541</v>
      </c>
      <c r="E28" s="63">
        <v>140.44</v>
      </c>
    </row>
    <row r="29" spans="1:5" ht="21" customHeight="1">
      <c r="A29" s="9" t="s">
        <v>17</v>
      </c>
      <c r="B29" s="10">
        <v>16194</v>
      </c>
      <c r="C29" s="11">
        <v>88.24</v>
      </c>
      <c r="D29" s="12">
        <v>7824210</v>
      </c>
      <c r="E29" s="63">
        <v>120.12</v>
      </c>
    </row>
    <row r="30" spans="1:5" ht="21" customHeight="1">
      <c r="A30" s="9" t="s">
        <v>37</v>
      </c>
      <c r="B30" s="10">
        <v>6303</v>
      </c>
      <c r="C30" s="11">
        <v>103.33</v>
      </c>
      <c r="D30" s="12">
        <v>1563449</v>
      </c>
      <c r="E30" s="63">
        <v>105</v>
      </c>
    </row>
    <row r="31" spans="1:5" ht="21" customHeight="1">
      <c r="A31" s="9" t="s">
        <v>38</v>
      </c>
      <c r="B31" s="10">
        <v>5424</v>
      </c>
      <c r="C31" s="11">
        <v>102.81</v>
      </c>
      <c r="D31" s="12">
        <v>1724852</v>
      </c>
      <c r="E31" s="63">
        <v>150.06</v>
      </c>
    </row>
    <row r="32" spans="1:5" ht="21" customHeight="1">
      <c r="A32" s="9" t="s">
        <v>18</v>
      </c>
      <c r="B32" s="10">
        <v>39551</v>
      </c>
      <c r="C32" s="11">
        <v>81.180000000000007</v>
      </c>
      <c r="D32" s="12">
        <v>14234997</v>
      </c>
      <c r="E32" s="63">
        <v>111.71</v>
      </c>
    </row>
    <row r="33" spans="1:5" ht="21" customHeight="1">
      <c r="A33" s="13" t="s">
        <v>19</v>
      </c>
      <c r="B33" s="14">
        <v>6820</v>
      </c>
      <c r="C33" s="15">
        <v>79.09</v>
      </c>
      <c r="D33" s="16">
        <v>1743469</v>
      </c>
      <c r="E33" s="64">
        <v>97.38</v>
      </c>
    </row>
    <row r="34" spans="1:5" ht="21" customHeight="1">
      <c r="A34" s="70" t="s">
        <v>4</v>
      </c>
      <c r="B34" s="17">
        <f>IF(SUM(B21:B33)=0,"",SUM(B21:B33))</f>
        <v>152099</v>
      </c>
      <c r="C34" s="18">
        <f>IF(B34="","",B34/169626*100)</f>
        <v>89.66726798957707</v>
      </c>
      <c r="D34" s="19">
        <f>IF(SUM(D21:D33)=0,"",SUM(D21:D33))</f>
        <v>49941026</v>
      </c>
      <c r="E34" s="65">
        <f>IF(D34="","",D34/43229701*100)</f>
        <v>115.52480087706367</v>
      </c>
    </row>
    <row r="35" spans="1:5" ht="21" customHeight="1">
      <c r="A35" s="24" t="s">
        <v>5</v>
      </c>
      <c r="B35" s="17">
        <f xml:space="preserve"> IF(SUM(B34,B20,B10)+0=0,"",SUM(B34,B20,B10)+0)</f>
        <v>218813</v>
      </c>
      <c r="C35" s="25">
        <f>IF(B35&lt;&gt; "",IF(B36 &lt;&gt;"",B35/B36*100,""),"")</f>
        <v>92.308243969524909</v>
      </c>
      <c r="D35" s="19">
        <f xml:space="preserve"> IF(SUM(D34,D20,D10)+0=0,"",SUM(D34,D20,D10)+0)</f>
        <v>76860425</v>
      </c>
      <c r="E35" s="67">
        <f>IF(D35&lt;&gt; "",IF(D36 &lt;&gt;"",D35/D36*100,""),"")</f>
        <v>111.00646722470577</v>
      </c>
    </row>
    <row r="36" spans="1:5" ht="20.25" customHeight="1" thickBot="1">
      <c r="A36" s="26" t="s">
        <v>6</v>
      </c>
      <c r="B36" s="27">
        <v>237046</v>
      </c>
      <c r="C36" s="28">
        <v>94.68</v>
      </c>
      <c r="D36" s="29">
        <v>69239592</v>
      </c>
      <c r="E36" s="56">
        <v>88.64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2528</v>
      </c>
      <c r="C38" s="32">
        <v>101.69</v>
      </c>
      <c r="D38" s="33">
        <v>652533</v>
      </c>
      <c r="E38" s="58">
        <v>117.27</v>
      </c>
    </row>
    <row r="39" spans="1:5" s="72" customFormat="1" ht="21" customHeight="1">
      <c r="A39" s="34" t="s">
        <v>41</v>
      </c>
      <c r="B39" s="35">
        <v>4779</v>
      </c>
      <c r="C39" s="36">
        <v>101.34</v>
      </c>
      <c r="D39" s="37">
        <v>1232767</v>
      </c>
      <c r="E39" s="59">
        <v>90.53</v>
      </c>
    </row>
    <row r="40" spans="1:5" s="72" customFormat="1" ht="21" customHeight="1">
      <c r="A40" s="34" t="s">
        <v>42</v>
      </c>
      <c r="B40" s="35">
        <v>12935</v>
      </c>
      <c r="C40" s="36">
        <v>98.61</v>
      </c>
      <c r="D40" s="37">
        <v>3305750</v>
      </c>
      <c r="E40" s="59">
        <v>113.6</v>
      </c>
    </row>
    <row r="41" spans="1:5" s="72" customFormat="1" ht="21" customHeight="1">
      <c r="A41" s="24" t="s">
        <v>5</v>
      </c>
      <c r="B41" s="17">
        <f>IF(SUM(B38:B40)=0,"",SUM(B38:B40))</f>
        <v>20242</v>
      </c>
      <c r="C41" s="39">
        <f>IF(B41&lt;&gt; "",IF(B42 &lt;&gt;"",B41/B42*100,""),"")</f>
        <v>99.621044342733398</v>
      </c>
      <c r="D41" s="19">
        <f>IF(SUM(D38:D40)=0,"",SUM(D38:D40))</f>
        <v>5191050</v>
      </c>
      <c r="E41" s="60">
        <f>IF(D41&lt;&gt; "",IF(D42 &lt;&gt;"",D41/D42*100,""),"")</f>
        <v>107.51553481990959</v>
      </c>
    </row>
    <row r="42" spans="1:5" s="72" customFormat="1" ht="21" customHeight="1" thickBot="1">
      <c r="A42" s="41" t="s">
        <v>6</v>
      </c>
      <c r="B42" s="42">
        <v>20319</v>
      </c>
      <c r="C42" s="43">
        <v>97.15</v>
      </c>
      <c r="D42" s="44">
        <v>4828186</v>
      </c>
      <c r="E42" s="61">
        <v>97.35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2" customFormat="1" ht="21" customHeight="1" thickBot="1">
      <c r="A48" s="41" t="s">
        <v>6</v>
      </c>
      <c r="B48" s="42">
        <v>283</v>
      </c>
      <c r="C48" s="43"/>
      <c r="D48" s="44">
        <v>69011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  <row r="52" spans="1:5" ht="18" customHeight="1">
      <c r="A52" s="75"/>
      <c r="B52" s="76"/>
      <c r="C52" s="76"/>
      <c r="D52" s="76"/>
      <c r="E52" s="76"/>
    </row>
  </sheetData>
  <mergeCells count="1">
    <mergeCell ref="A52:E52"/>
  </mergeCells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2017年01月&amp;R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2017-02-22T01:27:47Z</cp:lastPrinted>
  <dcterms:created xsi:type="dcterms:W3CDTF">2010-01-21T06:45:20Z</dcterms:created>
  <dcterms:modified xsi:type="dcterms:W3CDTF">2017-02-22T01:27:47Z</dcterms:modified>
</cp:coreProperties>
</file>