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<sst xmlns="http://schemas.openxmlformats.org/spreadsheetml/2006/main" count="52" uniqueCount="45">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</sst>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0" fontId="2" fillId="0" borderId="0" xfId="60" applyFont="1" applyAlignment="1">
      <alignment horizontal="left" vertical="top"/>
      <protection/>
    </xf>
    <xf numFmtId="0" fontId="2" fillId="0" borderId="0" xfId="60" applyFont="1" applyAlignment="1">
      <alignment vertical="top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Alignment="1">
      <alignment horizontal="lef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B51" sqref="B51"/>
    </sheetView>
  </sheetViews>
  <sheetFormatPr defaultColWidth="9.00390625" defaultRowHeight="13.5"/>
  <cols>
    <col min="1" max="1" width="32.625" style="68" customWidth="1"/>
    <col min="2" max="5" width="21.625" style="68" customWidth="1"/>
    <col min="6" max="16384" width="9.00390625" style="68" customWidth="1"/>
  </cols>
  <sheetData>
    <row r="1" ht="21" customHeight="1" thickBot="1">
      <c r="A1" s="69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3963</v>
      </c>
      <c r="C3" s="7">
        <v>93.2</v>
      </c>
      <c r="D3" s="8">
        <v>1693442</v>
      </c>
      <c r="E3" s="62">
        <v>106.92</v>
      </c>
    </row>
    <row r="4" spans="1:5" ht="21" customHeight="1">
      <c r="A4" s="9" t="s">
        <v>8</v>
      </c>
      <c r="B4" s="10">
        <v>11742</v>
      </c>
      <c r="C4" s="11">
        <v>97.23</v>
      </c>
      <c r="D4" s="12">
        <v>6006273</v>
      </c>
      <c r="E4" s="63">
        <v>102.79</v>
      </c>
    </row>
    <row r="5" spans="1:5" ht="21" customHeight="1">
      <c r="A5" s="9" t="s">
        <v>9</v>
      </c>
      <c r="B5" s="10">
        <v>7113</v>
      </c>
      <c r="C5" s="11">
        <v>98.42</v>
      </c>
      <c r="D5" s="12">
        <v>2756306</v>
      </c>
      <c r="E5" s="63">
        <v>86.4</v>
      </c>
    </row>
    <row r="6" spans="1:5" ht="21" customHeight="1">
      <c r="A6" s="9" t="s">
        <v>10</v>
      </c>
      <c r="B6" s="10">
        <v>11731</v>
      </c>
      <c r="C6" s="11">
        <v>92.55</v>
      </c>
      <c r="D6" s="12">
        <v>3979005</v>
      </c>
      <c r="E6" s="63">
        <v>93.03</v>
      </c>
    </row>
    <row r="7" spans="1:5" ht="21" customHeight="1">
      <c r="A7" s="9" t="s">
        <v>23</v>
      </c>
      <c r="B7" s="10">
        <v>1579</v>
      </c>
      <c r="C7" s="11">
        <v>81.81</v>
      </c>
      <c r="D7" s="12">
        <v>371167</v>
      </c>
      <c r="E7" s="63">
        <v>67.69</v>
      </c>
    </row>
    <row r="8" spans="1:5" ht="21" customHeight="1">
      <c r="A8" s="9" t="s">
        <v>24</v>
      </c>
      <c r="B8" s="10">
        <v>2149</v>
      </c>
      <c r="C8" s="11">
        <v>94.3</v>
      </c>
      <c r="D8" s="12">
        <v>960083</v>
      </c>
      <c r="E8" s="63">
        <v>108.49</v>
      </c>
    </row>
    <row r="9" spans="1:5" ht="21" customHeight="1">
      <c r="A9" s="13" t="s">
        <v>11</v>
      </c>
      <c r="B9" s="14">
        <v>3371</v>
      </c>
      <c r="C9" s="15">
        <v>83.28</v>
      </c>
      <c r="D9" s="16">
        <v>927365</v>
      </c>
      <c r="E9" s="64">
        <v>88.43</v>
      </c>
    </row>
    <row r="10" spans="1:5" ht="21" customHeight="1">
      <c r="A10" s="70" t="s">
        <v>2</v>
      </c>
      <c r="B10" s="17">
        <f>IF(SUM(B3:B9)=0,"",SUM(B3:B9))</f>
        <v>41648</v>
      </c>
      <c r="C10" s="18">
        <f>IF(B10="","",B10/44487*100)</f>
        <v>93.61836041989795</v>
      </c>
      <c r="D10" s="19">
        <f>IF(SUM(D3:D9)=0,"",SUM(D3:D9))</f>
        <v>16693641</v>
      </c>
      <c r="E10" s="65">
        <f>IF(D10="","",D10/17376467*100)</f>
        <v>96.07039796985198</v>
      </c>
    </row>
    <row r="11" spans="1:5" ht="21" customHeight="1">
      <c r="A11" s="5" t="s">
        <v>25</v>
      </c>
      <c r="B11" s="6">
        <v>2689</v>
      </c>
      <c r="C11" s="7">
        <v>98.25</v>
      </c>
      <c r="D11" s="8">
        <v>968913</v>
      </c>
      <c r="E11" s="62">
        <v>92.38</v>
      </c>
    </row>
    <row r="12" spans="1:5" ht="21" customHeight="1">
      <c r="A12" s="9" t="s">
        <v>26</v>
      </c>
      <c r="B12" s="10">
        <v>11989</v>
      </c>
      <c r="C12" s="11">
        <v>97.42</v>
      </c>
      <c r="D12" s="12">
        <v>4942106</v>
      </c>
      <c r="E12" s="63">
        <v>99.14</v>
      </c>
    </row>
    <row r="13" spans="1:5" ht="21" customHeight="1">
      <c r="A13" s="9" t="s">
        <v>27</v>
      </c>
      <c r="B13" s="10">
        <v>3946</v>
      </c>
      <c r="C13" s="11">
        <v>92.85</v>
      </c>
      <c r="D13" s="12">
        <v>1391642</v>
      </c>
      <c r="E13" s="63">
        <v>99.13</v>
      </c>
    </row>
    <row r="14" spans="1:5" ht="21" customHeight="1">
      <c r="A14" s="9" t="s">
        <v>28</v>
      </c>
      <c r="B14" s="10">
        <v>1999</v>
      </c>
      <c r="C14" s="11">
        <v>100.96</v>
      </c>
      <c r="D14" s="12">
        <v>789872</v>
      </c>
      <c r="E14" s="63">
        <v>109.82</v>
      </c>
    </row>
    <row r="15" spans="1:5" ht="21" customHeight="1">
      <c r="A15" s="9" t="s">
        <v>29</v>
      </c>
      <c r="B15" s="10">
        <v>6313</v>
      </c>
      <c r="C15" s="11">
        <v>92.59</v>
      </c>
      <c r="D15" s="12">
        <v>3673643</v>
      </c>
      <c r="E15" s="63">
        <v>90.61</v>
      </c>
    </row>
    <row r="16" spans="1:5" ht="21" customHeight="1">
      <c r="A16" s="9" t="s">
        <v>12</v>
      </c>
      <c r="B16" s="10">
        <v>1227</v>
      </c>
      <c r="C16" s="11">
        <v>84.21</v>
      </c>
      <c r="D16" s="12">
        <v>371433</v>
      </c>
      <c r="E16" s="63">
        <v>68.36</v>
      </c>
    </row>
    <row r="17" spans="1:5" ht="21" customHeight="1">
      <c r="A17" s="9" t="s">
        <v>13</v>
      </c>
      <c r="B17" s="10">
        <v>5434</v>
      </c>
      <c r="C17" s="11">
        <v>87.79</v>
      </c>
      <c r="D17" s="12">
        <v>2245179</v>
      </c>
      <c r="E17" s="63">
        <v>108.19</v>
      </c>
    </row>
    <row r="18" spans="1:5" ht="21" customHeight="1">
      <c r="A18" s="9" t="s">
        <v>14</v>
      </c>
      <c r="B18" s="10">
        <v>1792</v>
      </c>
      <c r="C18" s="11">
        <v>86.36</v>
      </c>
      <c r="D18" s="12">
        <v>682496</v>
      </c>
      <c r="E18" s="63">
        <v>99.74</v>
      </c>
    </row>
    <row r="19" spans="1:5" ht="21" customHeight="1">
      <c r="A19" s="20" t="s">
        <v>30</v>
      </c>
      <c r="B19" s="21">
        <v>999</v>
      </c>
      <c r="C19" s="22">
        <v>82.09</v>
      </c>
      <c r="D19" s="23">
        <v>397967</v>
      </c>
      <c r="E19" s="66">
        <v>84.74</v>
      </c>
    </row>
    <row r="20" spans="1:5" ht="21" customHeight="1">
      <c r="A20" s="70" t="s">
        <v>3</v>
      </c>
      <c r="B20" s="17">
        <f>IF(SUM(B11:B19)=0,"",SUM(B11:B19))</f>
        <v>36388</v>
      </c>
      <c r="C20" s="18">
        <f>IF(B20="","",B20/39030*100)</f>
        <v>93.23084806559056</v>
      </c>
      <c r="D20" s="19">
        <f>IF(SUM(D11:D19)=0,"",SUM(D11:D19))</f>
        <v>15463251</v>
      </c>
      <c r="E20" s="65">
        <f>IF(D20="","",D20/15983757*100)</f>
        <v>96.74353157395974</v>
      </c>
    </row>
    <row r="21" spans="1:5" ht="21" customHeight="1">
      <c r="A21" s="5" t="s">
        <v>31</v>
      </c>
      <c r="B21" s="6">
        <v>2431</v>
      </c>
      <c r="C21" s="7">
        <v>86.42</v>
      </c>
      <c r="D21" s="8">
        <v>615956</v>
      </c>
      <c r="E21" s="62">
        <v>78.28</v>
      </c>
    </row>
    <row r="22" spans="1:5" ht="21" customHeight="1">
      <c r="A22" s="9" t="s">
        <v>32</v>
      </c>
      <c r="B22" s="10">
        <v>664</v>
      </c>
      <c r="C22" s="11">
        <v>87.48</v>
      </c>
      <c r="D22" s="12">
        <v>136921</v>
      </c>
      <c r="E22" s="63">
        <v>85.43</v>
      </c>
    </row>
    <row r="23" spans="1:5" ht="21" customHeight="1">
      <c r="A23" s="9" t="s">
        <v>15</v>
      </c>
      <c r="B23" s="10">
        <v>20979</v>
      </c>
      <c r="C23" s="11">
        <v>96.83</v>
      </c>
      <c r="D23" s="12">
        <v>7236804</v>
      </c>
      <c r="E23" s="63">
        <v>113.44</v>
      </c>
    </row>
    <row r="24" spans="1:5" ht="21" customHeight="1">
      <c r="A24" s="9" t="s">
        <v>33</v>
      </c>
      <c r="B24" s="10">
        <v>6695</v>
      </c>
      <c r="C24" s="11">
        <v>90.24</v>
      </c>
      <c r="D24" s="12">
        <v>1975678</v>
      </c>
      <c r="E24" s="63">
        <v>99.08</v>
      </c>
    </row>
    <row r="25" spans="1:5" ht="21" customHeight="1">
      <c r="A25" s="9" t="s">
        <v>34</v>
      </c>
      <c r="B25" s="10">
        <v>10685</v>
      </c>
      <c r="C25" s="11">
        <v>92.09</v>
      </c>
      <c r="D25" s="12">
        <v>2878181</v>
      </c>
      <c r="E25" s="63">
        <v>112.47</v>
      </c>
    </row>
    <row r="26" spans="1:5" ht="21" customHeight="1">
      <c r="A26" s="9" t="s">
        <v>35</v>
      </c>
      <c r="B26" s="10">
        <v>6355</v>
      </c>
      <c r="C26" s="11">
        <v>95.9</v>
      </c>
      <c r="D26" s="12">
        <v>1613497</v>
      </c>
      <c r="E26" s="63">
        <v>90.48</v>
      </c>
    </row>
    <row r="27" spans="1:5" ht="21" customHeight="1">
      <c r="A27" s="9" t="s">
        <v>36</v>
      </c>
      <c r="B27" s="10">
        <v>20700</v>
      </c>
      <c r="C27" s="11">
        <v>96.41</v>
      </c>
      <c r="D27" s="12">
        <v>4992512</v>
      </c>
      <c r="E27" s="63">
        <v>99.86</v>
      </c>
    </row>
    <row r="28" spans="1:5" ht="21" customHeight="1">
      <c r="A28" s="9" t="s">
        <v>16</v>
      </c>
      <c r="B28" s="10">
        <v>21401</v>
      </c>
      <c r="C28" s="11">
        <v>98.23</v>
      </c>
      <c r="D28" s="12">
        <v>5385215</v>
      </c>
      <c r="E28" s="63">
        <v>118.84</v>
      </c>
    </row>
    <row r="29" spans="1:5" ht="21" customHeight="1">
      <c r="A29" s="9" t="s">
        <v>17</v>
      </c>
      <c r="B29" s="10">
        <v>19540</v>
      </c>
      <c r="C29" s="11">
        <v>98.07</v>
      </c>
      <c r="D29" s="12">
        <v>8512142</v>
      </c>
      <c r="E29" s="63">
        <v>143.8</v>
      </c>
    </row>
    <row r="30" spans="1:5" ht="21" customHeight="1">
      <c r="A30" s="9" t="s">
        <v>37</v>
      </c>
      <c r="B30" s="10">
        <v>6658</v>
      </c>
      <c r="C30" s="11">
        <v>91.41</v>
      </c>
      <c r="D30" s="12">
        <v>1531621</v>
      </c>
      <c r="E30" s="63">
        <v>94.49</v>
      </c>
    </row>
    <row r="31" spans="1:5" ht="21" customHeight="1">
      <c r="A31" s="9" t="s">
        <v>38</v>
      </c>
      <c r="B31" s="10">
        <v>6092</v>
      </c>
      <c r="C31" s="11">
        <v>103.62</v>
      </c>
      <c r="D31" s="12">
        <v>2045114</v>
      </c>
      <c r="E31" s="63">
        <v>154.15</v>
      </c>
    </row>
    <row r="32" spans="1:5" ht="21" customHeight="1">
      <c r="A32" s="9" t="s">
        <v>18</v>
      </c>
      <c r="B32" s="10">
        <v>52642</v>
      </c>
      <c r="C32" s="11">
        <v>101.33</v>
      </c>
      <c r="D32" s="12">
        <v>15382656</v>
      </c>
      <c r="E32" s="63">
        <v>114.92</v>
      </c>
    </row>
    <row r="33" spans="1:5" ht="21" customHeight="1">
      <c r="A33" s="13" t="s">
        <v>19</v>
      </c>
      <c r="B33" s="14">
        <v>9221</v>
      </c>
      <c r="C33" s="15">
        <v>92.95</v>
      </c>
      <c r="D33" s="16">
        <v>2378301</v>
      </c>
      <c r="E33" s="64">
        <v>111.35</v>
      </c>
    </row>
    <row r="34" spans="1:5" ht="21" customHeight="1">
      <c r="A34" s="70" t="s">
        <v>4</v>
      </c>
      <c r="B34" s="17">
        <f>IF(SUM(B21:B33)=0,"",SUM(B21:B33))</f>
        <v>184063</v>
      </c>
      <c r="C34" s="18">
        <f>IF(B34="","",B34/189105*100)</f>
        <v>97.3337563787314</v>
      </c>
      <c r="D34" s="19">
        <f>IF(SUM(D21:D33)=0,"",SUM(D21:D33))</f>
        <v>54684598</v>
      </c>
      <c r="E34" s="65">
        <f>IF(D34="","",D34/47582654*100)</f>
        <v>114.9254894441155</v>
      </c>
    </row>
    <row r="35" spans="1:5" ht="21" customHeight="1">
      <c r="A35" s="24" t="s">
        <v>5</v>
      </c>
      <c r="B35" s="17">
        <f>IF(SUM(B34,B20,B10)+0=0,"",SUM(B34,B20,B10)+0)</f>
        <v>262099</v>
      </c>
      <c r="C35" s="25">
        <f>IF(B35&lt;&gt;"",IF(B36&lt;&gt;"",B35/B36*100,""),"")</f>
        <v>96.14007673628687</v>
      </c>
      <c r="D35" s="19">
        <f>IF(SUM(D34,D20,D10)+0=0,"",SUM(D34,D20,D10)+0)</f>
        <v>86841490</v>
      </c>
      <c r="E35" s="67">
        <f>IF(D35&lt;&gt;"",IF(D36&lt;&gt;"",D35/D36*100,""),"")</f>
        <v>107.28737616668387</v>
      </c>
    </row>
    <row r="36" spans="1:5" ht="20.25" customHeight="1" thickBot="1">
      <c r="A36" s="26" t="s">
        <v>6</v>
      </c>
      <c r="B36" s="27">
        <v>272622</v>
      </c>
      <c r="C36" s="28">
        <v>97.06</v>
      </c>
      <c r="D36" s="29">
        <v>80942878</v>
      </c>
      <c r="E36" s="56">
        <v>94.38</v>
      </c>
    </row>
    <row r="37" spans="1:5" s="72" customFormat="1" ht="21" customHeight="1" thickBot="1">
      <c r="A37" s="71" t="s">
        <v>39</v>
      </c>
      <c r="B37" s="46"/>
      <c r="C37" s="47"/>
      <c r="D37" s="48"/>
      <c r="E37" s="57"/>
    </row>
    <row r="38" spans="1:5" s="72" customFormat="1" ht="21" customHeight="1">
      <c r="A38" s="30" t="s">
        <v>40</v>
      </c>
      <c r="B38" s="31">
        <v>2956</v>
      </c>
      <c r="C38" s="32">
        <v>98.01</v>
      </c>
      <c r="D38" s="33">
        <v>740027</v>
      </c>
      <c r="E38" s="58">
        <v>89.79</v>
      </c>
    </row>
    <row r="39" spans="1:5" s="72" customFormat="1" ht="21" customHeight="1">
      <c r="A39" s="34" t="s">
        <v>41</v>
      </c>
      <c r="B39" s="35">
        <v>5183</v>
      </c>
      <c r="C39" s="36">
        <v>90.95</v>
      </c>
      <c r="D39" s="37">
        <v>1359524</v>
      </c>
      <c r="E39" s="59">
        <v>88.82</v>
      </c>
    </row>
    <row r="40" spans="1:5" s="72" customFormat="1" ht="21" customHeight="1">
      <c r="A40" s="34" t="s">
        <v>42</v>
      </c>
      <c r="B40" s="35">
        <v>14637</v>
      </c>
      <c r="C40" s="36">
        <v>95.7</v>
      </c>
      <c r="D40" s="37">
        <v>3487209</v>
      </c>
      <c r="E40" s="59">
        <v>101.65</v>
      </c>
    </row>
    <row r="41" spans="1:5" s="72" customFormat="1" ht="21" customHeight="1">
      <c r="A41" s="24" t="s">
        <v>5</v>
      </c>
      <c r="B41" s="17">
        <f>IF(SUM(B38:B40)=0,"",SUM(B38:B40))</f>
        <v>22776</v>
      </c>
      <c r="C41" s="39">
        <f>IF(B41&lt;&gt;"",IF(B42&lt;&gt;"",B41/B42*100,""),"")</f>
        <v>94.86442584030989</v>
      </c>
      <c r="D41" s="19">
        <f>IF(SUM(D38:D40)=0,"",SUM(D38:D40))</f>
        <v>5586760</v>
      </c>
      <c r="E41" s="60">
        <f>IF(D41&lt;&gt;"",IF(D42&lt;&gt;"",D41/D42*100,""),"")</f>
        <v>96.56659630559429</v>
      </c>
    </row>
    <row r="42" spans="1:5" s="72" customFormat="1" ht="21" customHeight="1" thickBot="1">
      <c r="A42" s="41" t="s">
        <v>6</v>
      </c>
      <c r="B42" s="42">
        <v>24009</v>
      </c>
      <c r="C42" s="43">
        <v>99.97</v>
      </c>
      <c r="D42" s="44">
        <v>5785396</v>
      </c>
      <c r="E42" s="61">
        <v>104.2</v>
      </c>
    </row>
    <row r="43" spans="1:5" s="72" customFormat="1" ht="21" customHeight="1" thickBot="1">
      <c r="A43" s="71" t="s">
        <v>43</v>
      </c>
      <c r="B43" s="46"/>
      <c r="C43" s="47"/>
      <c r="D43" s="48"/>
      <c r="E43" s="57"/>
    </row>
    <row r="44" spans="1:5" s="72" customFormat="1" ht="21" customHeight="1">
      <c r="A44" s="49" t="s">
        <v>44</v>
      </c>
      <c r="B44" s="50"/>
      <c r="C44" s="51"/>
      <c r="D44" s="52"/>
      <c r="E44" s="53"/>
    </row>
    <row r="45" spans="1:5" s="72" customFormat="1" ht="21" customHeight="1">
      <c r="A45" s="34" t="s">
        <v>41</v>
      </c>
      <c r="B45" s="35"/>
      <c r="C45" s="36"/>
      <c r="D45" s="37"/>
      <c r="E45" s="38"/>
    </row>
    <row r="46" spans="1:5" s="72" customFormat="1" ht="21" customHeight="1">
      <c r="A46" s="34" t="s">
        <v>42</v>
      </c>
      <c r="B46" s="35"/>
      <c r="C46" s="36"/>
      <c r="D46" s="37"/>
      <c r="E46" s="38"/>
    </row>
    <row r="47" spans="1:5" s="72" customFormat="1" ht="21" customHeight="1">
      <c r="A47" s="24" t="s">
        <v>5</v>
      </c>
      <c r="B47" s="17">
        <f>IF(SUM(B44:B46)=0,"",SUM(B44:B46))</f>
      </c>
      <c r="C47" s="39">
        <f>IF(B47&lt;&gt;"",IF(B48&lt;&gt;"",B47/B48*100,""),"")</f>
      </c>
      <c r="D47" s="19">
        <f>IF(SUM(D44:D46)=0,"",SUM(D44:D46))</f>
      </c>
      <c r="E47" s="40">
        <f>IF(D47&lt;&gt;"",IF(D48&lt;&gt;"",D47/D48*100,""),"")</f>
      </c>
    </row>
    <row r="48" spans="1:5" s="72" customFormat="1" ht="21" customHeight="1" thickBot="1">
      <c r="A48" s="41" t="s">
        <v>6</v>
      </c>
      <c r="B48" s="42"/>
      <c r="C48" s="43"/>
      <c r="D48" s="44"/>
      <c r="E48" s="45"/>
    </row>
    <row r="50" spans="1:5" ht="18" customHeight="1">
      <c r="A50" s="55"/>
      <c r="B50" s="73"/>
      <c r="C50" s="73"/>
      <c r="D50" s="73"/>
      <c r="E50" s="73"/>
    </row>
    <row r="51" spans="1:5" ht="18" customHeight="1">
      <c r="A51" s="54"/>
      <c r="B51" s="74"/>
      <c r="C51" s="74"/>
      <c r="D51" s="74"/>
      <c r="E51" s="74"/>
    </row>
  </sheetData>
  <sheetProtection/>
  <printOptions/>
  <pageMargins left="0.7874015748031497" right="0.3937007874015748" top="1.2598425196850394" bottom="0" header="0.5511811023622047" footer="0.5118110236220472"/>
  <pageSetup horizontalDpi="200" verticalDpi="200" orientation="portrait" paperSize="9" scale="73" r:id="rId1"/>
  <headerFooter>
    <oddHeader xml:space="preserve">&amp;L
 &amp;"ＭＳ 明朝,太字"&amp;14  2016年10月&amp;C&amp;"ＭＳ 明朝,太字"&amp;20国際輸出航空貨物実績集計表&amp;R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2016-11-17T06:46:37Z</cp:lastPrinted>
  <dcterms:created xsi:type="dcterms:W3CDTF">2010-01-21T06:45:20Z</dcterms:created>
  <dcterms:modified xsi:type="dcterms:W3CDTF">2016-11-17T06:46:47Z</dcterms:modified>
  <cp:category/>
  <cp:version/>
  <cp:contentType/>
  <cp:contentStatus/>
</cp:coreProperties>
</file>