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<sst xmlns="http://schemas.openxmlformats.org/spreadsheetml/2006/main" count="27" uniqueCount="20">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</sst>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564183</v>
      </c>
      <c r="D2" s="13">
        <v>86.31</v>
      </c>
      <c r="E2" s="14">
        <v>221180481</v>
      </c>
      <c r="F2" s="15">
        <v>71.81</v>
      </c>
    </row>
    <row r="3" spans="1:8" ht="30" customHeight="1" x14ac:dyDescent="0.15">
      <c r="A3" s="10"/>
      <c r="B3" s="16" t="s">
        <v>4</v>
      </c>
      <c r="C3" s="17">
        <v>6007</v>
      </c>
      <c r="D3" s="18">
        <v>102</v>
      </c>
      <c r="E3" s="19">
        <v>761038</v>
      </c>
      <c r="F3" s="20">
        <v>94.19</v>
      </c>
    </row>
    <row r="4" spans="1:8" ht="30" customHeight="1" x14ac:dyDescent="0.15">
      <c r="A4" s="10"/>
      <c r="B4" s="16" t="s">
        <v>5</v>
      </c>
      <c r="C4" s="17">
        <v>65191</v>
      </c>
      <c r="D4" s="18">
        <v>93.24</v>
      </c>
      <c r="E4" s="19">
        <v>22909197</v>
      </c>
      <c r="F4" s="20">
        <v>79.56</v>
      </c>
    </row>
    <row r="5" spans="1:8" ht="30" customHeight="1" x14ac:dyDescent="0.15">
      <c r="A5" s="10"/>
      <c r="B5" s="16" t="s">
        <v>6</v>
      </c>
      <c r="C5" s="17">
        <v>322</v>
      </c>
      <c r="D5" s="18">
        <v>67.08</v>
      </c>
      <c r="E5" s="19">
        <v>134818</v>
      </c>
      <c r="F5" s="20">
        <v>77.180000000000007</v>
      </c>
    </row>
    <row r="6" spans="1:8" ht="30" customHeight="1" x14ac:dyDescent="0.15">
      <c r="A6" s="10"/>
      <c r="B6" s="16" t="s">
        <v>7</v>
      </c>
      <c r="C6" s="17">
        <v>311</v>
      </c>
      <c r="D6" s="18">
        <v>83.83</v>
      </c>
      <c r="E6" s="19">
        <v>226114</v>
      </c>
      <c r="F6" s="20">
        <v>99.79</v>
      </c>
    </row>
    <row r="7" spans="1:8" ht="30" customHeight="1" x14ac:dyDescent="0.15">
      <c r="A7" s="10"/>
      <c r="B7" s="21" t="s">
        <v>8</v>
      </c>
      <c r="C7" s="22">
        <v>7914</v>
      </c>
      <c r="D7" s="23">
        <v>85.27</v>
      </c>
      <c r="E7" s="24">
        <v>2423675</v>
      </c>
      <c r="F7" s="25">
        <v>79.72</v>
      </c>
    </row>
    <row r="8" spans="1:8" ht="30" customHeight="1" x14ac:dyDescent="0.15">
      <c r="A8" s="26"/>
      <c r="B8" s="27" t="s">
        <v>9</v>
      </c>
      <c r="C8" s="28">
        <f>IF(SUM(C2:C7)=0,"",SUM(C2:C7))</f>
        <v>643928</v>
      </c>
      <c r="D8" s="29">
        <f>IF(C8="","",C8/739625*100)</f>
        <v>87.061416258238978</v>
      </c>
      <c r="E8" s="30">
        <f>IF(SUM(E2:E7)=0,"",SUM(E2:E7))</f>
        <v>247635323</v>
      </c>
      <c r="F8" s="31">
        <f>IF(E8="","",E8/341044710*100)</f>
        <v>72.610809005071502</v>
      </c>
    </row>
    <row r="9" spans="1:8" ht="30" customHeight="1" x14ac:dyDescent="0.15">
      <c r="A9" s="32"/>
      <c r="B9" s="11" t="s">
        <v>10</v>
      </c>
      <c r="C9" s="12">
        <v>70580</v>
      </c>
      <c r="D9" s="13">
        <v>86.84</v>
      </c>
      <c r="E9" s="14">
        <v>20603631</v>
      </c>
      <c r="F9" s="15">
        <v>63.05</v>
      </c>
    </row>
    <row r="10" spans="1:8" ht="30" customHeight="1" x14ac:dyDescent="0.15">
      <c r="A10" s="10"/>
      <c r="B10" s="21" t="s">
        <v>8</v>
      </c>
      <c r="C10" s="22">
        <v>942</v>
      </c>
      <c r="D10" s="23">
        <v>82.27</v>
      </c>
      <c r="E10" s="24">
        <v>342341</v>
      </c>
      <c r="F10" s="25">
        <v>77.760000000000005</v>
      </c>
    </row>
    <row r="11" spans="1:8" ht="30" customHeight="1" x14ac:dyDescent="0.15">
      <c r="A11" s="26"/>
      <c r="B11" s="27" t="s">
        <v>9</v>
      </c>
      <c r="C11" s="28">
        <f>IF(SUM(C9:C10)=0,"",SUM(C9:C10))</f>
        <v>71522</v>
      </c>
      <c r="D11" s="29">
        <f>IF(C11="","",C11/82423*100)</f>
        <v>86.774322701187785</v>
      </c>
      <c r="E11" s="30">
        <f>IF(SUM(E9:E10)=0,"",SUM(E9:E10))</f>
        <v>20945972</v>
      </c>
      <c r="F11" s="31">
        <f>IF(E11="","",E11/33120859*100)</f>
        <v>63.241028863412026</v>
      </c>
    </row>
    <row r="12" spans="1:8" ht="30" customHeight="1" x14ac:dyDescent="0.15">
      <c r="A12" s="32"/>
      <c r="B12" s="11" t="s">
        <v>11</v>
      </c>
      <c r="C12" s="12">
        <v>157387</v>
      </c>
      <c r="D12" s="13">
        <v>88.53</v>
      </c>
      <c r="E12" s="14">
        <v>86403172</v>
      </c>
      <c r="F12" s="15">
        <v>81.650000000000006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1546</v>
      </c>
      <c r="D14" s="23">
        <v>34.299999999999997</v>
      </c>
      <c r="E14" s="24">
        <v>471543</v>
      </c>
      <c r="F14" s="25">
        <v>25.82</v>
      </c>
    </row>
    <row r="15" spans="1:8" ht="30" customHeight="1" x14ac:dyDescent="0.15">
      <c r="A15" s="26"/>
      <c r="B15" s="27" t="s">
        <v>9</v>
      </c>
      <c r="C15" s="28">
        <f>IF(SUM(C12:C14)=0,"",SUM(C12:C14))</f>
        <v>158933</v>
      </c>
      <c r="D15" s="29">
        <f>IF(C15="","",C15/182295*100)</f>
        <v>87.184508626127979</v>
      </c>
      <c r="E15" s="30">
        <f>IF(SUM(E12:E14)=0,"",SUM(E12:E14))</f>
        <v>86874715</v>
      </c>
      <c r="F15" s="31">
        <f>IF(E15="","",E15/107644329*100)</f>
        <v>80.705333766351956</v>
      </c>
    </row>
    <row r="16" spans="1:8" ht="30" customHeight="1" x14ac:dyDescent="0.15">
      <c r="A16" s="32"/>
      <c r="B16" s="11" t="s">
        <v>13</v>
      </c>
      <c r="C16" s="12">
        <v>26030</v>
      </c>
      <c r="D16" s="13">
        <v>99.87</v>
      </c>
      <c r="E16" s="14">
        <v>8161556</v>
      </c>
      <c r="F16" s="15">
        <v>92.17</v>
      </c>
    </row>
    <row r="17" spans="1:7" ht="30" customHeight="1" x14ac:dyDescent="0.15">
      <c r="A17" s="10"/>
      <c r="B17" s="21" t="s">
        <v>8</v>
      </c>
      <c r="C17" s="22">
        <v>58</v>
      </c>
      <c r="D17" s="23">
        <v>24.17</v>
      </c>
      <c r="E17" s="24">
        <v>22492</v>
      </c>
      <c r="F17" s="25">
        <v>24.38</v>
      </c>
    </row>
    <row r="18" spans="1:7" ht="30" customHeight="1" x14ac:dyDescent="0.15">
      <c r="A18" s="26"/>
      <c r="B18" s="27" t="s">
        <v>9</v>
      </c>
      <c r="C18" s="28">
        <f>IF(SUM(C16:C17)=0,"",SUM(C16:C17))</f>
        <v>26088</v>
      </c>
      <c r="D18" s="29">
        <f>IF(C18="","",C18/26304*100)</f>
        <v>99.178832116788314</v>
      </c>
      <c r="E18" s="30">
        <f>IF(SUM(E16:E17)=0,"",SUM(E16:E17))</f>
        <v>8184048</v>
      </c>
      <c r="F18" s="31">
        <f>IF(E18="","",E18/8946722*100)</f>
        <v>91.475380591908404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900471</v>
      </c>
      <c r="D19" s="36">
        <f>IF(C19&lt;&gt; "",IF(C20 &lt;&gt;"",C19/C20*100,""),"")</f>
        <v>87.369487322041394</v>
      </c>
      <c r="E19" s="37">
        <f>IF(SUM(E18,E15,E11,E8)=0,"",SUM(E18,E15,E11,E8))</f>
        <v>363640058</v>
      </c>
      <c r="F19" s="31">
        <f>IF(E19&lt;&gt; "",IF(E20 &lt;&gt;"",E19/E20*100,""),"")</f>
        <v>74.097840595609284</v>
      </c>
      <c r="G19" s="2"/>
    </row>
    <row r="20" spans="1:7" ht="30" customHeight="1" thickBot="1" x14ac:dyDescent="0.2">
      <c r="A20" s="38" t="s">
        <v>15</v>
      </c>
      <c r="B20" s="39"/>
      <c r="C20" s="40">
        <v>1030647</v>
      </c>
      <c r="D20" s="41">
        <v>94.97</v>
      </c>
      <c r="E20" s="42">
        <v>490756620</v>
      </c>
      <c r="F20" s="43">
        <v>103.61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2023年01月～2023年06月&amp;R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2023-07-21T08:26:54Z</cp:lastPrinted>
  <dcterms:created xsi:type="dcterms:W3CDTF">2010-08-02T01:01:10Z</dcterms:created>
  <dcterms:modified xsi:type="dcterms:W3CDTF">2023-07-21T08:26:54Z</dcterms:modified>
</cp:coreProperties>
</file>