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<sst xmlns="http://schemas.openxmlformats.org/spreadsheetml/2006/main" count="27" uniqueCount="20">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</sst>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520521</v>
      </c>
      <c r="D2" s="13">
        <v>85.45</v>
      </c>
      <c r="E2" s="14">
        <v>198570109</v>
      </c>
      <c r="F2" s="15">
        <v>82.15</v>
      </c>
    </row>
    <row r="3" spans="1:8" ht="30" customHeight="1" x14ac:dyDescent="0.15">
      <c r="A3" s="10"/>
      <c r="B3" s="16" t="s">
        <v>4</v>
      </c>
      <c r="C3" s="17">
        <v>121358</v>
      </c>
      <c r="D3" s="18">
        <v>93.46</v>
      </c>
      <c r="E3" s="19">
        <v>49592488</v>
      </c>
      <c r="F3" s="20">
        <v>98.2</v>
      </c>
    </row>
    <row r="4" spans="1:8" ht="30" customHeight="1" x14ac:dyDescent="0.15">
      <c r="A4" s="10"/>
      <c r="B4" s="16" t="s">
        <v>5</v>
      </c>
      <c r="C4" s="17">
        <v>63363</v>
      </c>
      <c r="D4" s="18">
        <v>202.87</v>
      </c>
      <c r="E4" s="19">
        <v>22843509</v>
      </c>
      <c r="F4" s="20">
        <v>213.11</v>
      </c>
    </row>
    <row r="5" spans="1:8" ht="30" customHeight="1" x14ac:dyDescent="0.15">
      <c r="A5" s="10"/>
      <c r="B5" s="16" t="s">
        <v>6</v>
      </c>
      <c r="C5" s="17">
        <v>453</v>
      </c>
      <c r="D5" s="18">
        <v>73.78</v>
      </c>
      <c r="E5" s="19">
        <v>174187</v>
      </c>
      <c r="F5" s="20">
        <v>47.97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9093</v>
      </c>
      <c r="D7" s="23">
        <v>72.84</v>
      </c>
      <c r="E7" s="24">
        <v>2539951</v>
      </c>
      <c r="F7" s="25">
        <v>65.180000000000007</v>
      </c>
    </row>
    <row r="8" spans="1:8" ht="30" customHeight="1" x14ac:dyDescent="0.15">
      <c r="A8" s="26"/>
      <c r="B8" s="27" t="s">
        <v>9</v>
      </c>
      <c r="C8" s="28">
        <f>IF(SUM(C2:C7)=0,"",SUM(C2:C7))</f>
        <v>714788</v>
      </c>
      <c r="D8" s="29">
        <f>IF(C8="","",C8/783371*100)</f>
        <v>91.245144382419056</v>
      </c>
      <c r="E8" s="30">
        <f>IF(SUM(E2:E7)=0,"",SUM(E2:E7))</f>
        <v>273720244</v>
      </c>
      <c r="F8" s="31">
        <f>IF(E8="","",E8/307183450*100)</f>
        <v>89.106442420644726</v>
      </c>
    </row>
    <row r="9" spans="1:8" ht="30" customHeight="1" x14ac:dyDescent="0.15">
      <c r="A9" s="32"/>
      <c r="B9" s="11" t="s">
        <v>10</v>
      </c>
      <c r="C9" s="12">
        <v>87848</v>
      </c>
      <c r="D9" s="13">
        <v>78.88</v>
      </c>
      <c r="E9" s="14">
        <v>34582721</v>
      </c>
      <c r="F9" s="15">
        <v>69.260000000000005</v>
      </c>
    </row>
    <row r="10" spans="1:8" ht="30" customHeight="1" x14ac:dyDescent="0.15">
      <c r="A10" s="10"/>
      <c r="B10" s="21" t="s">
        <v>8</v>
      </c>
      <c r="C10" s="22">
        <v>961</v>
      </c>
      <c r="D10" s="23">
        <v>82.21</v>
      </c>
      <c r="E10" s="24">
        <v>327478</v>
      </c>
      <c r="F10" s="25">
        <v>71.55</v>
      </c>
    </row>
    <row r="11" spans="1:8" ht="30" customHeight="1" x14ac:dyDescent="0.15">
      <c r="A11" s="26"/>
      <c r="B11" s="27" t="s">
        <v>9</v>
      </c>
      <c r="C11" s="28">
        <f>IF(SUM(C9:C10)=0,"",SUM(C9:C10))</f>
        <v>88809</v>
      </c>
      <c r="D11" s="29">
        <f>IF(C11="","",C11/112539*100)</f>
        <v>78.913976488150766</v>
      </c>
      <c r="E11" s="30">
        <f>IF(SUM(E9:E10)=0,"",SUM(E9:E10))</f>
        <v>34910199</v>
      </c>
      <c r="F11" s="31">
        <f>IF(E11="","",E11/50389079*100)</f>
        <v>69.281280175809528</v>
      </c>
    </row>
    <row r="12" spans="1:8" ht="30" customHeight="1" x14ac:dyDescent="0.15">
      <c r="A12" s="32"/>
      <c r="B12" s="11" t="s">
        <v>11</v>
      </c>
      <c r="C12" s="12">
        <v>178422</v>
      </c>
      <c r="D12" s="13">
        <v>83.69</v>
      </c>
      <c r="E12" s="14">
        <v>92564410</v>
      </c>
      <c r="F12" s="15">
        <v>85.36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9.94</v>
      </c>
      <c r="E13" s="19">
        <v>62611</v>
      </c>
      <c r="F13" s="20">
        <v>11.04</v>
      </c>
    </row>
    <row r="14" spans="1:8" ht="30" customHeight="1" x14ac:dyDescent="0.15">
      <c r="A14" s="10"/>
      <c r="B14" s="21" t="s">
        <v>8</v>
      </c>
      <c r="C14" s="22">
        <v>3247</v>
      </c>
      <c r="D14" s="23">
        <v>160.5</v>
      </c>
      <c r="E14" s="24">
        <v>1685444</v>
      </c>
      <c r="F14" s="25">
        <v>124.84</v>
      </c>
    </row>
    <row r="15" spans="1:8" ht="30" customHeight="1" x14ac:dyDescent="0.15">
      <c r="A15" s="26"/>
      <c r="B15" s="27" t="s">
        <v>9</v>
      </c>
      <c r="C15" s="28">
        <f>IF(SUM(C12:C14)=0,"",SUM(C12:C14))</f>
        <v>181860</v>
      </c>
      <c r="D15" s="29">
        <f>IF(C15="","",C15/217142*100)</f>
        <v>83.751646388077845</v>
      </c>
      <c r="E15" s="30">
        <f>IF(SUM(E12:E14)=0,"",SUM(E12:E14))</f>
        <v>94312465</v>
      </c>
      <c r="F15" s="31">
        <f>IF(E15="","",E15/110352675*100)</f>
        <v>85.46459340473622</v>
      </c>
    </row>
    <row r="16" spans="1:8" ht="30" customHeight="1" x14ac:dyDescent="0.15">
      <c r="A16" s="32"/>
      <c r="B16" s="11" t="s">
        <v>13</v>
      </c>
      <c r="C16" s="12">
        <v>24966</v>
      </c>
      <c r="D16" s="13">
        <v>70.8</v>
      </c>
      <c r="E16" s="14">
        <v>8050318</v>
      </c>
      <c r="F16" s="15">
        <v>62.65</v>
      </c>
    </row>
    <row r="17" spans="1:7" ht="30" customHeight="1" x14ac:dyDescent="0.15">
      <c r="A17" s="10"/>
      <c r="B17" s="21" t="s">
        <v>8</v>
      </c>
      <c r="C17" s="22">
        <v>122</v>
      </c>
      <c r="D17" s="23">
        <v>79.22</v>
      </c>
      <c r="E17" s="24">
        <v>30508</v>
      </c>
      <c r="F17" s="25">
        <v>99.06</v>
      </c>
    </row>
    <row r="18" spans="1:7" ht="30" customHeight="1" x14ac:dyDescent="0.15">
      <c r="A18" s="26"/>
      <c r="B18" s="27" t="s">
        <v>9</v>
      </c>
      <c r="C18" s="28">
        <f>IF(SUM(C16:C17)=0,"",SUM(C16:C17))</f>
        <v>25088</v>
      </c>
      <c r="D18" s="29">
        <f>IF(C18="","",C18/35416*100)</f>
        <v>70.838039304269245</v>
      </c>
      <c r="E18" s="30">
        <f>IF(SUM(E16:E17)=0,"",SUM(E16:E17))</f>
        <v>8080826</v>
      </c>
      <c r="F18" s="31">
        <f>IF(E18="","",E18/12880395*100)</f>
        <v>62.737408286003649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1010545</v>
      </c>
      <c r="D19" s="36">
        <f>IF(C19&lt;&gt; "",IF(C20 &lt;&gt;"",C19/C20*100,""),"")</f>
        <v>87.990697172232927</v>
      </c>
      <c r="E19" s="37">
        <f>IF(SUM(E18,E15,E11,E8)=0,"",SUM(E18,E15,E11,E8))</f>
        <v>411023734</v>
      </c>
      <c r="F19" s="31">
        <f>IF(E19&lt;&gt; "",IF(E20 &lt;&gt;"",E19/E20*100,""),"")</f>
        <v>85.486469969331608</v>
      </c>
      <c r="G19" s="2"/>
    </row>
    <row r="20" spans="1:7" ht="30" customHeight="1" thickBot="1" x14ac:dyDescent="0.2">
      <c r="A20" s="38" t="s">
        <v>15</v>
      </c>
      <c r="B20" s="39"/>
      <c r="C20" s="40">
        <v>1148468</v>
      </c>
      <c r="D20" s="41">
        <v>94.07</v>
      </c>
      <c r="E20" s="42">
        <v>480805599</v>
      </c>
      <c r="F20" s="43">
        <v>89.72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2020年01月～2020年06月&amp;R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2020-07-20T04:24:35Z</cp:lastPrinted>
  <dcterms:created xsi:type="dcterms:W3CDTF">2010-08-02T01:01:10Z</dcterms:created>
  <dcterms:modified xsi:type="dcterms:W3CDTF">2020-07-20T04:24:35Z</dcterms:modified>
</cp:coreProperties>
</file>