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<sst xmlns="http://schemas.openxmlformats.org/spreadsheetml/2006/main" count="52" uniqueCount="45">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</sst>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8" fontId="8" fillId="0" borderId="13" xfId="1" applyNumberFormat="1" applyFont="1" applyBorder="1" applyAlignment="1">
      <alignment vertical="center"/>
    </xf>
    <xf numFmtId="178" fontId="8" fillId="0" borderId="15" xfId="1" applyNumberFormat="1" applyFont="1" applyBorder="1" applyAlignment="1">
      <alignment vertical="center"/>
    </xf>
    <xf numFmtId="178" fontId="8" fillId="0" borderId="20" xfId="2" applyNumberFormat="1" applyFont="1" applyBorder="1"/>
    <xf numFmtId="178" fontId="8" fillId="0" borderId="23" xfId="1" applyNumberFormat="1" applyFont="1" applyBorder="1"/>
    <xf numFmtId="176" fontId="8" fillId="0" borderId="22" xfId="1" applyNumberFormat="1" applyFont="1" applyBorder="1"/>
    <xf numFmtId="178" fontId="8" fillId="0" borderId="36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33" xfId="2" applyNumberFormat="1" applyFont="1" applyBorder="1"/>
    <xf numFmtId="178" fontId="8" fillId="0" borderId="29" xfId="1" applyNumberFormat="1" applyFont="1" applyBorder="1"/>
    <xf numFmtId="177" fontId="8" fillId="0" borderId="22" xfId="1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G35" sqref="G35"/>
    </sheetView>
  </sheetViews>
  <sheetFormatPr defaultRowHeight="16.5" x14ac:dyDescent="0.3"/>
  <cols>
    <col min="1" max="1" width="32.625" style="62" customWidth="1"/>
    <col min="2" max="5" width="21.625" style="62" customWidth="1"/>
    <col min="6" max="16384" width="9" style="62"/>
  </cols>
  <sheetData>
    <row r="1" spans="1:5" ht="21" customHeight="1" thickBot="1" x14ac:dyDescent="0.35">
      <c r="A1" s="63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17463</v>
      </c>
      <c r="C3" s="7">
        <v>92.38</v>
      </c>
      <c r="D3" s="8">
        <v>7337348</v>
      </c>
      <c r="E3" s="57">
        <v>86.06</v>
      </c>
    </row>
    <row r="4" spans="1:5" ht="21" customHeight="1" x14ac:dyDescent="0.3">
      <c r="A4" s="9" t="s">
        <v>8</v>
      </c>
      <c r="B4" s="10">
        <v>57943</v>
      </c>
      <c r="C4" s="11">
        <v>88.04</v>
      </c>
      <c r="D4" s="12">
        <v>31068354</v>
      </c>
      <c r="E4" s="58">
        <v>78.91</v>
      </c>
    </row>
    <row r="5" spans="1:5" ht="21" customHeight="1" x14ac:dyDescent="0.3">
      <c r="A5" s="9" t="s">
        <v>9</v>
      </c>
      <c r="B5" s="10">
        <v>34715</v>
      </c>
      <c r="C5" s="11">
        <v>95.08</v>
      </c>
      <c r="D5" s="12">
        <v>14261841</v>
      </c>
      <c r="E5" s="58">
        <v>83.25</v>
      </c>
    </row>
    <row r="6" spans="1:5" ht="21" customHeight="1" x14ac:dyDescent="0.3">
      <c r="A6" s="9" t="s">
        <v>10</v>
      </c>
      <c r="B6" s="10">
        <v>53320</v>
      </c>
      <c r="C6" s="11">
        <v>87.38</v>
      </c>
      <c r="D6" s="12">
        <v>16876480</v>
      </c>
      <c r="E6" s="58">
        <v>69.36</v>
      </c>
    </row>
    <row r="7" spans="1:5" ht="21" customHeight="1" x14ac:dyDescent="0.3">
      <c r="A7" s="9" t="s">
        <v>23</v>
      </c>
      <c r="B7" s="10">
        <v>6409</v>
      </c>
      <c r="C7" s="11">
        <v>89.64</v>
      </c>
      <c r="D7" s="12">
        <v>1837731</v>
      </c>
      <c r="E7" s="58">
        <v>77.930000000000007</v>
      </c>
    </row>
    <row r="8" spans="1:5" ht="21" customHeight="1" x14ac:dyDescent="0.3">
      <c r="A8" s="9" t="s">
        <v>24</v>
      </c>
      <c r="B8" s="10">
        <v>11852</v>
      </c>
      <c r="C8" s="11">
        <v>120.67</v>
      </c>
      <c r="D8" s="12">
        <v>4647418</v>
      </c>
      <c r="E8" s="58">
        <v>148.01</v>
      </c>
    </row>
    <row r="9" spans="1:5" ht="21" customHeight="1" x14ac:dyDescent="0.3">
      <c r="A9" s="13" t="s">
        <v>11</v>
      </c>
      <c r="B9" s="14">
        <v>15240</v>
      </c>
      <c r="C9" s="15">
        <v>101.44</v>
      </c>
      <c r="D9" s="16">
        <v>4107898</v>
      </c>
      <c r="E9" s="59">
        <v>97.13</v>
      </c>
    </row>
    <row r="10" spans="1:5" ht="21" customHeight="1" x14ac:dyDescent="0.3">
      <c r="A10" s="64" t="s">
        <v>2</v>
      </c>
      <c r="B10" s="17">
        <f>IF(SUM(B3:B9)=0,"",SUM(B3:B9))</f>
        <v>196942</v>
      </c>
      <c r="C10" s="18">
        <f>IF(B10="","",B10/214245*100)</f>
        <v>91.92373217578006</v>
      </c>
      <c r="D10" s="19">
        <f>IF(SUM(D3:D9)=0,"",SUM(D3:D9))</f>
        <v>80137070</v>
      </c>
      <c r="E10" s="60">
        <f>IF(D10="","",D10/99089869*100)</f>
        <v>80.873121348056273</v>
      </c>
    </row>
    <row r="11" spans="1:5" ht="21" customHeight="1" x14ac:dyDescent="0.3">
      <c r="A11" s="5" t="s">
        <v>25</v>
      </c>
      <c r="B11" s="6">
        <v>9834</v>
      </c>
      <c r="C11" s="7">
        <v>96.88</v>
      </c>
      <c r="D11" s="8">
        <v>4475903</v>
      </c>
      <c r="E11" s="57">
        <v>90.51</v>
      </c>
    </row>
    <row r="12" spans="1:5" ht="21" customHeight="1" x14ac:dyDescent="0.3">
      <c r="A12" s="9" t="s">
        <v>26</v>
      </c>
      <c r="B12" s="10">
        <v>50737</v>
      </c>
      <c r="C12" s="11">
        <v>94.39</v>
      </c>
      <c r="D12" s="12">
        <v>22466314</v>
      </c>
      <c r="E12" s="58">
        <v>87.64</v>
      </c>
    </row>
    <row r="13" spans="1:5" ht="21" customHeight="1" x14ac:dyDescent="0.3">
      <c r="A13" s="9" t="s">
        <v>27</v>
      </c>
      <c r="B13" s="10">
        <v>13183</v>
      </c>
      <c r="C13" s="11">
        <v>92.28</v>
      </c>
      <c r="D13" s="12">
        <v>4853385</v>
      </c>
      <c r="E13" s="58">
        <v>81.510000000000005</v>
      </c>
    </row>
    <row r="14" spans="1:5" ht="21" customHeight="1" x14ac:dyDescent="0.3">
      <c r="A14" s="9" t="s">
        <v>28</v>
      </c>
      <c r="B14" s="10">
        <v>7544</v>
      </c>
      <c r="C14" s="11">
        <v>94.87</v>
      </c>
      <c r="D14" s="12">
        <v>3622752</v>
      </c>
      <c r="E14" s="58">
        <v>106.05</v>
      </c>
    </row>
    <row r="15" spans="1:5" ht="21" customHeight="1" x14ac:dyDescent="0.3">
      <c r="A15" s="9" t="s">
        <v>29</v>
      </c>
      <c r="B15" s="10">
        <v>29566</v>
      </c>
      <c r="C15" s="11">
        <v>87.03</v>
      </c>
      <c r="D15" s="12">
        <v>12201819</v>
      </c>
      <c r="E15" s="58">
        <v>85.1</v>
      </c>
    </row>
    <row r="16" spans="1:5" ht="21" customHeight="1" x14ac:dyDescent="0.3">
      <c r="A16" s="9" t="s">
        <v>12</v>
      </c>
      <c r="B16" s="10">
        <v>3412</v>
      </c>
      <c r="C16" s="11">
        <v>100.59</v>
      </c>
      <c r="D16" s="12">
        <v>2782492</v>
      </c>
      <c r="E16" s="58">
        <v>168.79</v>
      </c>
    </row>
    <row r="17" spans="1:5" ht="21" customHeight="1" x14ac:dyDescent="0.3">
      <c r="A17" s="9" t="s">
        <v>13</v>
      </c>
      <c r="B17" s="10">
        <v>20825</v>
      </c>
      <c r="C17" s="11">
        <v>87</v>
      </c>
      <c r="D17" s="12">
        <v>9294875</v>
      </c>
      <c r="E17" s="58">
        <v>66.239999999999995</v>
      </c>
    </row>
    <row r="18" spans="1:5" ht="21" customHeight="1" x14ac:dyDescent="0.3">
      <c r="A18" s="9" t="s">
        <v>14</v>
      </c>
      <c r="B18" s="10">
        <v>7657</v>
      </c>
      <c r="C18" s="11">
        <v>99.33</v>
      </c>
      <c r="D18" s="12">
        <v>3200710</v>
      </c>
      <c r="E18" s="58">
        <v>109.93</v>
      </c>
    </row>
    <row r="19" spans="1:5" ht="21" customHeight="1" x14ac:dyDescent="0.3">
      <c r="A19" s="20" t="s">
        <v>30</v>
      </c>
      <c r="B19" s="21">
        <v>4423</v>
      </c>
      <c r="C19" s="22">
        <v>97.51</v>
      </c>
      <c r="D19" s="23">
        <v>1780289</v>
      </c>
      <c r="E19" s="61">
        <v>102.97</v>
      </c>
    </row>
    <row r="20" spans="1:5" ht="21" customHeight="1" x14ac:dyDescent="0.3">
      <c r="A20" s="64" t="s">
        <v>3</v>
      </c>
      <c r="B20" s="17">
        <f>IF(SUM(B11:B19)=0,"",SUM(B11:B19))</f>
        <v>147181</v>
      </c>
      <c r="C20" s="18">
        <f>IF(B20="","",B20/159686*100)</f>
        <v>92.169006675600855</v>
      </c>
      <c r="D20" s="19">
        <f>IF(SUM(D11:D19)=0,"",SUM(D11:D19))</f>
        <v>64678539</v>
      </c>
      <c r="E20" s="60">
        <f>IF(D20="","",D20/74608393*100)</f>
        <v>86.690701138677511</v>
      </c>
    </row>
    <row r="21" spans="1:5" ht="21" customHeight="1" x14ac:dyDescent="0.3">
      <c r="A21" s="5" t="s">
        <v>31</v>
      </c>
      <c r="B21" s="6">
        <v>10000</v>
      </c>
      <c r="C21" s="7">
        <v>98.36</v>
      </c>
      <c r="D21" s="8">
        <v>2924091</v>
      </c>
      <c r="E21" s="57">
        <v>103.74</v>
      </c>
    </row>
    <row r="22" spans="1:5" ht="21" customHeight="1" x14ac:dyDescent="0.3">
      <c r="A22" s="9" t="s">
        <v>32</v>
      </c>
      <c r="B22" s="10">
        <v>1902</v>
      </c>
      <c r="C22" s="11">
        <v>96.5</v>
      </c>
      <c r="D22" s="12">
        <v>394312</v>
      </c>
      <c r="E22" s="58">
        <v>90.95</v>
      </c>
    </row>
    <row r="23" spans="1:5" ht="21" customHeight="1" x14ac:dyDescent="0.3">
      <c r="A23" s="9" t="s">
        <v>15</v>
      </c>
      <c r="B23" s="10">
        <v>68314</v>
      </c>
      <c r="C23" s="11">
        <v>91.06</v>
      </c>
      <c r="D23" s="12">
        <v>22684067</v>
      </c>
      <c r="E23" s="58">
        <v>83.89</v>
      </c>
    </row>
    <row r="24" spans="1:5" ht="21" customHeight="1" x14ac:dyDescent="0.3">
      <c r="A24" s="9" t="s">
        <v>33</v>
      </c>
      <c r="B24" s="10">
        <v>27065</v>
      </c>
      <c r="C24" s="11">
        <v>88.62</v>
      </c>
      <c r="D24" s="12">
        <v>8039906</v>
      </c>
      <c r="E24" s="58">
        <v>75.42</v>
      </c>
    </row>
    <row r="25" spans="1:5" ht="21" customHeight="1" x14ac:dyDescent="0.3">
      <c r="A25" s="9" t="s">
        <v>34</v>
      </c>
      <c r="B25" s="10">
        <v>41503</v>
      </c>
      <c r="C25" s="11">
        <v>89.25</v>
      </c>
      <c r="D25" s="12">
        <v>11816987</v>
      </c>
      <c r="E25" s="58">
        <v>68.569999999999993</v>
      </c>
    </row>
    <row r="26" spans="1:5" ht="21" customHeight="1" x14ac:dyDescent="0.3">
      <c r="A26" s="9" t="s">
        <v>35</v>
      </c>
      <c r="B26" s="10">
        <v>28952</v>
      </c>
      <c r="C26" s="11">
        <v>88.86</v>
      </c>
      <c r="D26" s="12">
        <v>7479396</v>
      </c>
      <c r="E26" s="58">
        <v>74.22</v>
      </c>
    </row>
    <row r="27" spans="1:5" ht="21" customHeight="1" x14ac:dyDescent="0.3">
      <c r="A27" s="9" t="s">
        <v>36</v>
      </c>
      <c r="B27" s="10">
        <v>83046</v>
      </c>
      <c r="C27" s="11">
        <v>91.96</v>
      </c>
      <c r="D27" s="12">
        <v>18823234</v>
      </c>
      <c r="E27" s="58">
        <v>83.59</v>
      </c>
    </row>
    <row r="28" spans="1:5" ht="21" customHeight="1" x14ac:dyDescent="0.3">
      <c r="A28" s="9" t="s">
        <v>16</v>
      </c>
      <c r="B28" s="10">
        <v>89996</v>
      </c>
      <c r="C28" s="11">
        <v>91.37</v>
      </c>
      <c r="D28" s="12">
        <v>23049587</v>
      </c>
      <c r="E28" s="58">
        <v>81.81</v>
      </c>
    </row>
    <row r="29" spans="1:5" ht="21" customHeight="1" x14ac:dyDescent="0.3">
      <c r="A29" s="9" t="s">
        <v>17</v>
      </c>
      <c r="B29" s="10">
        <v>93252</v>
      </c>
      <c r="C29" s="11">
        <v>83.09</v>
      </c>
      <c r="D29" s="12">
        <v>29375947</v>
      </c>
      <c r="E29" s="58">
        <v>62.14</v>
      </c>
    </row>
    <row r="30" spans="1:5" ht="21" customHeight="1" x14ac:dyDescent="0.3">
      <c r="A30" s="9" t="s">
        <v>37</v>
      </c>
      <c r="B30" s="10">
        <v>39751</v>
      </c>
      <c r="C30" s="11">
        <v>99.3</v>
      </c>
      <c r="D30" s="12">
        <v>11714848</v>
      </c>
      <c r="E30" s="58">
        <v>105.74</v>
      </c>
    </row>
    <row r="31" spans="1:5" ht="21" customHeight="1" x14ac:dyDescent="0.3">
      <c r="A31" s="9" t="s">
        <v>38</v>
      </c>
      <c r="B31" s="10">
        <v>26277</v>
      </c>
      <c r="C31" s="11">
        <v>85.45</v>
      </c>
      <c r="D31" s="12">
        <v>5329028</v>
      </c>
      <c r="E31" s="58">
        <v>72.12</v>
      </c>
    </row>
    <row r="32" spans="1:5" ht="21" customHeight="1" x14ac:dyDescent="0.3">
      <c r="A32" s="9" t="s">
        <v>18</v>
      </c>
      <c r="B32" s="10">
        <v>245429</v>
      </c>
      <c r="C32" s="11">
        <v>88.38</v>
      </c>
      <c r="D32" s="12">
        <v>84021371</v>
      </c>
      <c r="E32" s="58">
        <v>83.86</v>
      </c>
    </row>
    <row r="33" spans="1:5" ht="21" customHeight="1" x14ac:dyDescent="0.3">
      <c r="A33" s="13" t="s">
        <v>19</v>
      </c>
      <c r="B33" s="14">
        <v>55008</v>
      </c>
      <c r="C33" s="71">
        <v>94.97</v>
      </c>
      <c r="D33" s="16">
        <v>12642499</v>
      </c>
      <c r="E33" s="76">
        <v>80.47</v>
      </c>
    </row>
    <row r="34" spans="1:5" ht="21" customHeight="1" x14ac:dyDescent="0.3">
      <c r="A34" s="64" t="s">
        <v>4</v>
      </c>
      <c r="B34" s="17">
        <f>IF(SUM(B21:B33)=0,"",SUM(B21:B33))</f>
        <v>810495</v>
      </c>
      <c r="C34" s="72">
        <f>IF(B34="","",B34/904202*100)</f>
        <v>89.636497154396906</v>
      </c>
      <c r="D34" s="19">
        <f>IF(SUM(D21:D33)=0,"",SUM(D21:D33))</f>
        <v>238295273</v>
      </c>
      <c r="E34" s="77">
        <f>IF(D34="","",D34/300605308*100)</f>
        <v>79.271811461160226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1154618</v>
      </c>
      <c r="C35" s="73">
        <f>IF(B35&lt;&gt; "",IF(B36 &lt;&gt;"",B35/B36*100,""),"")</f>
        <v>90.336295205585031</v>
      </c>
      <c r="D35" s="19">
        <f xml:space="preserve"> IF(SUM(D34,D20,D10)+0=0,"",SUM(D34,D20,D10)+0)</f>
        <v>383110882</v>
      </c>
      <c r="E35" s="78">
        <f>IF(D35&lt;&gt; "",IF(D36 &lt;&gt;"",D35/D36*100,""),"")</f>
        <v>80.773349861144837</v>
      </c>
    </row>
    <row r="36" spans="1:5" ht="20.25" customHeight="1" thickBot="1" x14ac:dyDescent="0.35">
      <c r="A36" s="25" t="s">
        <v>6</v>
      </c>
      <c r="B36" s="75">
        <v>1278133</v>
      </c>
      <c r="C36" s="74">
        <v>90.33</v>
      </c>
      <c r="D36" s="80">
        <v>474303570</v>
      </c>
      <c r="E36" s="79">
        <v>82.85</v>
      </c>
    </row>
    <row r="37" spans="1:5" s="66" customFormat="1" ht="21" customHeight="1" thickBot="1" x14ac:dyDescent="0.35">
      <c r="A37" s="65" t="s">
        <v>39</v>
      </c>
      <c r="B37" s="42"/>
      <c r="C37" s="43"/>
      <c r="D37" s="44"/>
      <c r="E37" s="52"/>
    </row>
    <row r="38" spans="1:5" s="66" customFormat="1" ht="21" customHeight="1" x14ac:dyDescent="0.3">
      <c r="A38" s="26" t="s">
        <v>40</v>
      </c>
      <c r="B38" s="27">
        <v>17244</v>
      </c>
      <c r="C38" s="28">
        <v>91.25</v>
      </c>
      <c r="D38" s="29">
        <v>4847408</v>
      </c>
      <c r="E38" s="53">
        <v>103.45</v>
      </c>
    </row>
    <row r="39" spans="1:5" s="66" customFormat="1" ht="21" customHeight="1" x14ac:dyDescent="0.3">
      <c r="A39" s="30" t="s">
        <v>41</v>
      </c>
      <c r="B39" s="31">
        <v>20769</v>
      </c>
      <c r="C39" s="32">
        <v>100.12</v>
      </c>
      <c r="D39" s="33">
        <v>4820919</v>
      </c>
      <c r="E39" s="54">
        <v>94.43</v>
      </c>
    </row>
    <row r="40" spans="1:5" s="66" customFormat="1" ht="21" customHeight="1" x14ac:dyDescent="0.3">
      <c r="A40" s="30" t="s">
        <v>42</v>
      </c>
      <c r="B40" s="31">
        <v>78275</v>
      </c>
      <c r="C40" s="32">
        <v>95.94</v>
      </c>
      <c r="D40" s="33">
        <v>28337675</v>
      </c>
      <c r="E40" s="54">
        <v>77.66</v>
      </c>
    </row>
    <row r="41" spans="1:5" s="66" customFormat="1" ht="21" customHeight="1" x14ac:dyDescent="0.3">
      <c r="A41" s="24" t="s">
        <v>5</v>
      </c>
      <c r="B41" s="17">
        <f>IF(SUM(B38:B40)=0,"",SUM(B38:B40))</f>
        <v>116288</v>
      </c>
      <c r="C41" s="35">
        <f>IF(B41&lt;&gt; "",IF(B42 &lt;&gt;"",B41/B42*100,""),"")</f>
        <v>95.922660045697882</v>
      </c>
      <c r="D41" s="19">
        <f>IF(SUM(D38:D40)=0,"",SUM(D38:D40))</f>
        <v>38006002</v>
      </c>
      <c r="E41" s="55">
        <f>IF(D41&lt;&gt; "",IF(D42 &lt;&gt;"",D41/D42*100,""),"")</f>
        <v>82.117742264774193</v>
      </c>
    </row>
    <row r="42" spans="1:5" s="66" customFormat="1" ht="21" customHeight="1" thickBot="1" x14ac:dyDescent="0.35">
      <c r="A42" s="37" t="s">
        <v>6</v>
      </c>
      <c r="B42" s="38">
        <v>121231</v>
      </c>
      <c r="C42" s="39">
        <v>94.75</v>
      </c>
      <c r="D42" s="40">
        <v>46282327</v>
      </c>
      <c r="E42" s="56">
        <v>102.33</v>
      </c>
    </row>
    <row r="43" spans="1:5" s="66" customFormat="1" ht="21" customHeight="1" thickBot="1" x14ac:dyDescent="0.35">
      <c r="A43" s="65" t="s">
        <v>43</v>
      </c>
      <c r="B43" s="42"/>
      <c r="C43" s="43"/>
      <c r="D43" s="44"/>
      <c r="E43" s="52"/>
    </row>
    <row r="44" spans="1:5" s="66" customFormat="1" ht="21" customHeight="1" x14ac:dyDescent="0.3">
      <c r="A44" s="45" t="s">
        <v>44</v>
      </c>
      <c r="B44" s="46">
        <v>17</v>
      </c>
      <c r="C44" s="47">
        <v>2.0099999999999998</v>
      </c>
      <c r="D44" s="48">
        <v>4087</v>
      </c>
      <c r="E44" s="49">
        <v>0.3</v>
      </c>
    </row>
    <row r="45" spans="1:5" s="66" customFormat="1" ht="21" customHeight="1" x14ac:dyDescent="0.3">
      <c r="A45" s="30" t="s">
        <v>41</v>
      </c>
      <c r="B45" s="31">
        <v>18</v>
      </c>
      <c r="C45" s="32">
        <v>20.69</v>
      </c>
      <c r="D45" s="33">
        <v>4380</v>
      </c>
      <c r="E45" s="34">
        <v>3.02</v>
      </c>
    </row>
    <row r="46" spans="1:5" s="66" customFormat="1" ht="21" customHeight="1" x14ac:dyDescent="0.3">
      <c r="A46" s="30" t="s">
        <v>42</v>
      </c>
      <c r="B46" s="31">
        <v>194</v>
      </c>
      <c r="C46" s="32">
        <v>33.049999999999997</v>
      </c>
      <c r="D46" s="33">
        <v>72941</v>
      </c>
      <c r="E46" s="34">
        <v>13.57</v>
      </c>
    </row>
    <row r="47" spans="1:5" s="66" customFormat="1" ht="21" customHeight="1" x14ac:dyDescent="0.3">
      <c r="A47" s="24" t="s">
        <v>5</v>
      </c>
      <c r="B47" s="17">
        <f>IF(SUM(B44:B46)=0,"",SUM(B44:B46))</f>
        <v>229</v>
      </c>
      <c r="C47" s="35">
        <f>IF(B47&lt;&gt; "",IF(B48 &lt;&gt;"",B47/B48*100,""),"")</f>
        <v>15.085638998682477</v>
      </c>
      <c r="D47" s="19">
        <f>IF(SUM(D44:D46)=0,"",SUM(D44:D46))</f>
        <v>81408</v>
      </c>
      <c r="E47" s="36">
        <f>IF(D47&lt;&gt; "",IF(D48 &lt;&gt;"",D47/D48*100,""),"")</f>
        <v>4.0233708185025234</v>
      </c>
    </row>
    <row r="48" spans="1:5" s="66" customFormat="1" ht="21" customHeight="1" thickBot="1" x14ac:dyDescent="0.35">
      <c r="A48" s="37" t="s">
        <v>6</v>
      </c>
      <c r="B48" s="38">
        <v>1518</v>
      </c>
      <c r="C48" s="39">
        <v>105.71</v>
      </c>
      <c r="D48" s="40">
        <v>2023378</v>
      </c>
      <c r="E48" s="41">
        <v>47.43</v>
      </c>
    </row>
    <row r="50" spans="1:5" ht="18" customHeight="1" x14ac:dyDescent="0.3">
      <c r="A50" s="51"/>
      <c r="B50" s="67"/>
      <c r="C50" s="67"/>
      <c r="D50" s="67"/>
      <c r="E50" s="67"/>
    </row>
    <row r="51" spans="1:5" ht="18" customHeight="1" x14ac:dyDescent="0.3">
      <c r="A51" s="50"/>
      <c r="B51" s="68"/>
      <c r="C51" s="68"/>
      <c r="D51" s="68"/>
      <c r="E51" s="68"/>
    </row>
    <row r="52" spans="1:5" ht="18" customHeight="1" x14ac:dyDescent="0.3">
      <c r="A52" s="69"/>
      <c r="B52" s="70"/>
      <c r="C52" s="70"/>
      <c r="D52" s="70"/>
      <c r="E52" s="70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2023年07月～2023年12月&amp;C&amp;"ＭＳ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2024-02-22T01:40:18Z</cp:lastPrinted>
  <dcterms:created xsi:type="dcterms:W3CDTF">2010-01-21T06:45:20Z</dcterms:created>
  <dcterms:modified xsi:type="dcterms:W3CDTF">2024-02-22T01:40:49Z</dcterms:modified>
</cp:coreProperties>
</file>