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<sst xmlns="http://schemas.openxmlformats.org/spreadsheetml/2006/main" count="52" uniqueCount="45">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</sst>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C58" sqref="C58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18177</v>
      </c>
      <c r="C3" s="7">
        <v>93.12</v>
      </c>
      <c r="D3" s="8">
        <v>7342566</v>
      </c>
      <c r="E3" s="60">
        <v>83.69</v>
      </c>
    </row>
    <row r="4" spans="1:5" ht="21" customHeight="1" x14ac:dyDescent="0.3">
      <c r="A4" s="9" t="s">
        <v>8</v>
      </c>
      <c r="B4" s="10">
        <v>54986</v>
      </c>
      <c r="C4" s="11">
        <v>77.02</v>
      </c>
      <c r="D4" s="12">
        <v>28861658</v>
      </c>
      <c r="E4" s="61">
        <v>57.12</v>
      </c>
    </row>
    <row r="5" spans="1:5" ht="21" customHeight="1" x14ac:dyDescent="0.3">
      <c r="A5" s="9" t="s">
        <v>9</v>
      </c>
      <c r="B5" s="10">
        <v>32813</v>
      </c>
      <c r="C5" s="11">
        <v>83.92</v>
      </c>
      <c r="D5" s="12">
        <v>13682423</v>
      </c>
      <c r="E5" s="61">
        <v>64.95</v>
      </c>
    </row>
    <row r="6" spans="1:5" ht="21" customHeight="1" x14ac:dyDescent="0.3">
      <c r="A6" s="9" t="s">
        <v>10</v>
      </c>
      <c r="B6" s="10">
        <v>53173</v>
      </c>
      <c r="C6" s="11">
        <v>81.510000000000005</v>
      </c>
      <c r="D6" s="12">
        <v>17060256</v>
      </c>
      <c r="E6" s="61">
        <v>59.66</v>
      </c>
    </row>
    <row r="7" spans="1:5" ht="21" customHeight="1" x14ac:dyDescent="0.3">
      <c r="A7" s="9" t="s">
        <v>23</v>
      </c>
      <c r="B7" s="10">
        <v>6021</v>
      </c>
      <c r="C7" s="11">
        <v>62.52</v>
      </c>
      <c r="D7" s="12">
        <v>1608570</v>
      </c>
      <c r="E7" s="61">
        <v>38.82</v>
      </c>
    </row>
    <row r="8" spans="1:5" ht="21" customHeight="1" x14ac:dyDescent="0.3">
      <c r="A8" s="9" t="s">
        <v>24</v>
      </c>
      <c r="B8" s="10">
        <v>10520</v>
      </c>
      <c r="C8" s="11">
        <v>114.34</v>
      </c>
      <c r="D8" s="12">
        <v>4883443</v>
      </c>
      <c r="E8" s="61">
        <v>196</v>
      </c>
    </row>
    <row r="9" spans="1:5" ht="21" customHeight="1" x14ac:dyDescent="0.3">
      <c r="A9" s="13" t="s">
        <v>11</v>
      </c>
      <c r="B9" s="14">
        <v>13842</v>
      </c>
      <c r="C9" s="15">
        <v>85.86</v>
      </c>
      <c r="D9" s="16">
        <v>3829867</v>
      </c>
      <c r="E9" s="62">
        <v>79.33</v>
      </c>
    </row>
    <row r="10" spans="1:5" ht="21" customHeight="1" x14ac:dyDescent="0.3">
      <c r="A10" s="68" t="s">
        <v>2</v>
      </c>
      <c r="B10" s="17">
        <f>IF(SUM(B3:B9)=0,"",SUM(B3:B9))</f>
        <v>189532</v>
      </c>
      <c r="C10" s="18">
        <f>IF(B10="","",B10/230205*100)</f>
        <v>82.33183466909928</v>
      </c>
      <c r="D10" s="19">
        <f>IF(SUM(D3:D9)=0,"",SUM(D3:D9))</f>
        <v>77268783</v>
      </c>
      <c r="E10" s="63">
        <f>IF(D10="","",D10/120424555*100)</f>
        <v>64.163644200304489</v>
      </c>
    </row>
    <row r="11" spans="1:5" ht="21" customHeight="1" x14ac:dyDescent="0.3">
      <c r="A11" s="5" t="s">
        <v>25</v>
      </c>
      <c r="B11" s="6">
        <v>10764</v>
      </c>
      <c r="C11" s="7">
        <v>96.51</v>
      </c>
      <c r="D11" s="8">
        <v>5051091</v>
      </c>
      <c r="E11" s="60">
        <v>78.459999999999994</v>
      </c>
    </row>
    <row r="12" spans="1:5" ht="21" customHeight="1" x14ac:dyDescent="0.3">
      <c r="A12" s="9" t="s">
        <v>26</v>
      </c>
      <c r="B12" s="10">
        <v>51100</v>
      </c>
      <c r="C12" s="11">
        <v>87.57</v>
      </c>
      <c r="D12" s="12">
        <v>22248191</v>
      </c>
      <c r="E12" s="61">
        <v>75.41</v>
      </c>
    </row>
    <row r="13" spans="1:5" ht="21" customHeight="1" x14ac:dyDescent="0.3">
      <c r="A13" s="9" t="s">
        <v>27</v>
      </c>
      <c r="B13" s="10">
        <v>13670</v>
      </c>
      <c r="C13" s="11">
        <v>92.84</v>
      </c>
      <c r="D13" s="12">
        <v>6043362</v>
      </c>
      <c r="E13" s="61">
        <v>93.82</v>
      </c>
    </row>
    <row r="14" spans="1:5" ht="21" customHeight="1" x14ac:dyDescent="0.3">
      <c r="A14" s="9" t="s">
        <v>28</v>
      </c>
      <c r="B14" s="10">
        <v>8354</v>
      </c>
      <c r="C14" s="11">
        <v>92.78</v>
      </c>
      <c r="D14" s="12">
        <v>4238922</v>
      </c>
      <c r="E14" s="61">
        <v>88.12</v>
      </c>
    </row>
    <row r="15" spans="1:5" ht="21" customHeight="1" x14ac:dyDescent="0.3">
      <c r="A15" s="9" t="s">
        <v>29</v>
      </c>
      <c r="B15" s="10">
        <v>30910</v>
      </c>
      <c r="C15" s="11">
        <v>83.93</v>
      </c>
      <c r="D15" s="12">
        <v>13372131</v>
      </c>
      <c r="E15" s="61">
        <v>72.45</v>
      </c>
    </row>
    <row r="16" spans="1:5" ht="21" customHeight="1" x14ac:dyDescent="0.3">
      <c r="A16" s="9" t="s">
        <v>12</v>
      </c>
      <c r="B16" s="10">
        <v>3666</v>
      </c>
      <c r="C16" s="11">
        <v>97.34</v>
      </c>
      <c r="D16" s="12">
        <v>3155950</v>
      </c>
      <c r="E16" s="61">
        <v>201.84</v>
      </c>
    </row>
    <row r="17" spans="1:5" ht="21" customHeight="1" x14ac:dyDescent="0.3">
      <c r="A17" s="9" t="s">
        <v>13</v>
      </c>
      <c r="B17" s="10">
        <v>22250</v>
      </c>
      <c r="C17" s="11">
        <v>86.52</v>
      </c>
      <c r="D17" s="12">
        <v>11676485</v>
      </c>
      <c r="E17" s="61">
        <v>73.27</v>
      </c>
    </row>
    <row r="18" spans="1:5" ht="21" customHeight="1" x14ac:dyDescent="0.3">
      <c r="A18" s="9" t="s">
        <v>14</v>
      </c>
      <c r="B18" s="10">
        <v>7139</v>
      </c>
      <c r="C18" s="11">
        <v>90.06</v>
      </c>
      <c r="D18" s="12">
        <v>2529872</v>
      </c>
      <c r="E18" s="61">
        <v>74.23</v>
      </c>
    </row>
    <row r="19" spans="1:5" ht="21" customHeight="1" x14ac:dyDescent="0.3">
      <c r="A19" s="20" t="s">
        <v>30</v>
      </c>
      <c r="B19" s="21">
        <v>4150</v>
      </c>
      <c r="C19" s="22">
        <v>99.45</v>
      </c>
      <c r="D19" s="23">
        <v>1537069</v>
      </c>
      <c r="E19" s="64">
        <v>75.8</v>
      </c>
    </row>
    <row r="20" spans="1:5" ht="21" customHeight="1" x14ac:dyDescent="0.3">
      <c r="A20" s="68" t="s">
        <v>3</v>
      </c>
      <c r="B20" s="17">
        <f>IF(SUM(B11:B19)=0,"",SUM(B11:B19))</f>
        <v>152003</v>
      </c>
      <c r="C20" s="18">
        <f>IF(B20="","",B20/171643*100)</f>
        <v>88.557645811364281</v>
      </c>
      <c r="D20" s="19">
        <f>IF(SUM(D11:D19)=0,"",SUM(D11:D19))</f>
        <v>69853073</v>
      </c>
      <c r="E20" s="63">
        <f>IF(D20="","",D20/88585522*100)</f>
        <v>78.853825572083892</v>
      </c>
    </row>
    <row r="21" spans="1:5" ht="21" customHeight="1" x14ac:dyDescent="0.3">
      <c r="A21" s="5" t="s">
        <v>31</v>
      </c>
      <c r="B21" s="6">
        <v>9790</v>
      </c>
      <c r="C21" s="7">
        <v>98.64</v>
      </c>
      <c r="D21" s="8">
        <v>2440922</v>
      </c>
      <c r="E21" s="60">
        <v>85.42</v>
      </c>
    </row>
    <row r="22" spans="1:5" ht="21" customHeight="1" x14ac:dyDescent="0.3">
      <c r="A22" s="9" t="s">
        <v>32</v>
      </c>
      <c r="B22" s="10">
        <v>1797</v>
      </c>
      <c r="C22" s="11">
        <v>92.11</v>
      </c>
      <c r="D22" s="12">
        <v>358015</v>
      </c>
      <c r="E22" s="61">
        <v>88.39</v>
      </c>
    </row>
    <row r="23" spans="1:5" ht="21" customHeight="1" x14ac:dyDescent="0.3">
      <c r="A23" s="9" t="s">
        <v>15</v>
      </c>
      <c r="B23" s="10">
        <v>64277</v>
      </c>
      <c r="C23" s="11">
        <v>80.84</v>
      </c>
      <c r="D23" s="12">
        <v>20494865</v>
      </c>
      <c r="E23" s="61">
        <v>65.709999999999994</v>
      </c>
    </row>
    <row r="24" spans="1:5" ht="21" customHeight="1" x14ac:dyDescent="0.3">
      <c r="A24" s="9" t="s">
        <v>33</v>
      </c>
      <c r="B24" s="10">
        <v>27011</v>
      </c>
      <c r="C24" s="11">
        <v>81.55</v>
      </c>
      <c r="D24" s="12">
        <v>8105766</v>
      </c>
      <c r="E24" s="61">
        <v>63.07</v>
      </c>
    </row>
    <row r="25" spans="1:5" ht="21" customHeight="1" x14ac:dyDescent="0.3">
      <c r="A25" s="9" t="s">
        <v>34</v>
      </c>
      <c r="B25" s="10">
        <v>41115</v>
      </c>
      <c r="C25" s="11">
        <v>85.71</v>
      </c>
      <c r="D25" s="12">
        <v>12616735</v>
      </c>
      <c r="E25" s="61">
        <v>62.49</v>
      </c>
    </row>
    <row r="26" spans="1:5" ht="21" customHeight="1" x14ac:dyDescent="0.3">
      <c r="A26" s="9" t="s">
        <v>35</v>
      </c>
      <c r="B26" s="10">
        <v>28486</v>
      </c>
      <c r="C26" s="11">
        <v>83.18</v>
      </c>
      <c r="D26" s="12">
        <v>7267184</v>
      </c>
      <c r="E26" s="61">
        <v>62.28</v>
      </c>
    </row>
    <row r="27" spans="1:5" ht="21" customHeight="1" x14ac:dyDescent="0.3">
      <c r="A27" s="9" t="s">
        <v>36</v>
      </c>
      <c r="B27" s="10">
        <v>83961</v>
      </c>
      <c r="C27" s="11">
        <v>85.46</v>
      </c>
      <c r="D27" s="12">
        <v>19259999</v>
      </c>
      <c r="E27" s="61">
        <v>71.86</v>
      </c>
    </row>
    <row r="28" spans="1:5" ht="21" customHeight="1" x14ac:dyDescent="0.3">
      <c r="A28" s="9" t="s">
        <v>16</v>
      </c>
      <c r="B28" s="10">
        <v>89976</v>
      </c>
      <c r="C28" s="11">
        <v>87.95</v>
      </c>
      <c r="D28" s="12">
        <v>23970733</v>
      </c>
      <c r="E28" s="61">
        <v>79.66</v>
      </c>
    </row>
    <row r="29" spans="1:5" ht="21" customHeight="1" x14ac:dyDescent="0.3">
      <c r="A29" s="9" t="s">
        <v>17</v>
      </c>
      <c r="B29" s="10">
        <v>94311</v>
      </c>
      <c r="C29" s="11">
        <v>80.55</v>
      </c>
      <c r="D29" s="12">
        <v>32651895</v>
      </c>
      <c r="E29" s="61">
        <v>63.06</v>
      </c>
    </row>
    <row r="30" spans="1:5" ht="21" customHeight="1" x14ac:dyDescent="0.3">
      <c r="A30" s="9" t="s">
        <v>37</v>
      </c>
      <c r="B30" s="10">
        <v>37856</v>
      </c>
      <c r="C30" s="11">
        <v>93.22</v>
      </c>
      <c r="D30" s="12">
        <v>10837828</v>
      </c>
      <c r="E30" s="61">
        <v>93.86</v>
      </c>
    </row>
    <row r="31" spans="1:5" ht="21" customHeight="1" x14ac:dyDescent="0.3">
      <c r="A31" s="9" t="s">
        <v>38</v>
      </c>
      <c r="B31" s="10">
        <v>25478</v>
      </c>
      <c r="C31" s="11">
        <v>75.55</v>
      </c>
      <c r="D31" s="12">
        <v>5701856</v>
      </c>
      <c r="E31" s="61">
        <v>64.23</v>
      </c>
    </row>
    <row r="32" spans="1:5" ht="21" customHeight="1" x14ac:dyDescent="0.3">
      <c r="A32" s="9" t="s">
        <v>18</v>
      </c>
      <c r="B32" s="10">
        <v>232630</v>
      </c>
      <c r="C32" s="11">
        <v>82.64</v>
      </c>
      <c r="D32" s="12">
        <v>76297076</v>
      </c>
      <c r="E32" s="61">
        <v>71.209999999999994</v>
      </c>
    </row>
    <row r="33" spans="1:5" ht="21" customHeight="1" x14ac:dyDescent="0.3">
      <c r="A33" s="13" t="s">
        <v>19</v>
      </c>
      <c r="B33" s="14">
        <v>48404</v>
      </c>
      <c r="C33" s="15">
        <v>79.55</v>
      </c>
      <c r="D33" s="16">
        <v>10625915</v>
      </c>
      <c r="E33" s="62">
        <v>58.11</v>
      </c>
    </row>
    <row r="34" spans="1:5" ht="21" customHeight="1" x14ac:dyDescent="0.3">
      <c r="A34" s="68" t="s">
        <v>4</v>
      </c>
      <c r="B34" s="17">
        <f>IF(SUM(B21:B33)=0,"",SUM(B21:B33))</f>
        <v>785092</v>
      </c>
      <c r="C34" s="18">
        <f>IF(B34="","",B34/941049*100)</f>
        <v>83.427324188219742</v>
      </c>
      <c r="D34" s="19">
        <f>IF(SUM(D21:D33)=0,"",SUM(D21:D33))</f>
        <v>230628789</v>
      </c>
      <c r="E34" s="63">
        <f>IF(D34="","",D34/333682883*100)</f>
        <v>69.116158109914196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1126627</v>
      </c>
      <c r="C35" s="25">
        <f>IF(B35&lt;&gt; "",IF(B36 &lt;&gt;"",B35/B36*100,""),"")</f>
        <v>83.895265236276501</v>
      </c>
      <c r="D35" s="19">
        <f xml:space="preserve"> IF(SUM(D34,D20,D10)+0=0,"",SUM(D34,D20,D10)+0)</f>
        <v>377750645</v>
      </c>
      <c r="E35" s="65">
        <f>IF(D35&lt;&gt; "",IF(D36 &lt;&gt;"",D35/D36*100,""),"")</f>
        <v>69.606697127598636</v>
      </c>
    </row>
    <row r="36" spans="1:5" ht="20.25" customHeight="1" thickBot="1" x14ac:dyDescent="0.35">
      <c r="A36" s="26" t="s">
        <v>6</v>
      </c>
      <c r="B36" s="27">
        <v>1342897</v>
      </c>
      <c r="C36" s="28">
        <v>94.63</v>
      </c>
      <c r="D36" s="29">
        <v>542692960</v>
      </c>
      <c r="E36" s="54">
        <v>91.24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18244</v>
      </c>
      <c r="C38" s="32">
        <v>80.260000000000005</v>
      </c>
      <c r="D38" s="33">
        <v>4876660</v>
      </c>
      <c r="E38" s="56">
        <v>92.67</v>
      </c>
    </row>
    <row r="39" spans="1:5" s="70" customFormat="1" ht="21" customHeight="1" x14ac:dyDescent="0.3">
      <c r="A39" s="34" t="s">
        <v>41</v>
      </c>
      <c r="B39" s="35">
        <v>21390</v>
      </c>
      <c r="C39" s="36">
        <v>88.29</v>
      </c>
      <c r="D39" s="37">
        <v>5426222</v>
      </c>
      <c r="E39" s="57">
        <v>78.12</v>
      </c>
    </row>
    <row r="40" spans="1:5" s="70" customFormat="1" ht="21" customHeight="1" x14ac:dyDescent="0.3">
      <c r="A40" s="34" t="s">
        <v>42</v>
      </c>
      <c r="B40" s="35">
        <v>75958</v>
      </c>
      <c r="C40" s="36">
        <v>87.14</v>
      </c>
      <c r="D40" s="37">
        <v>29788363</v>
      </c>
      <c r="E40" s="57">
        <v>87.39</v>
      </c>
    </row>
    <row r="41" spans="1:5" s="70" customFormat="1" ht="21" customHeight="1" x14ac:dyDescent="0.3">
      <c r="A41" s="24" t="s">
        <v>5</v>
      </c>
      <c r="B41" s="17">
        <f>IF(SUM(B38:B40)=0,"",SUM(B38:B40))</f>
        <v>115592</v>
      </c>
      <c r="C41" s="39">
        <f>IF(B41&lt;&gt; "",IF(B42 &lt;&gt;"",B41/B42*100,""),"")</f>
        <v>86.179722505945762</v>
      </c>
      <c r="D41" s="19">
        <f>IF(SUM(D38:D40)=0,"",SUM(D38:D40))</f>
        <v>40091245</v>
      </c>
      <c r="E41" s="58">
        <f>IF(D41&lt;&gt; "",IF(D42 &lt;&gt;"",D41/D42*100,""),"")</f>
        <v>86.597549898965468</v>
      </c>
    </row>
    <row r="42" spans="1:5" s="70" customFormat="1" ht="21" customHeight="1" thickBot="1" x14ac:dyDescent="0.35">
      <c r="A42" s="41" t="s">
        <v>6</v>
      </c>
      <c r="B42" s="42">
        <v>134129</v>
      </c>
      <c r="C42" s="43">
        <v>113.02</v>
      </c>
      <c r="D42" s="44">
        <v>46296050</v>
      </c>
      <c r="E42" s="59">
        <v>125.1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47</v>
      </c>
      <c r="C44" s="51">
        <v>4.4000000000000004</v>
      </c>
      <c r="D44" s="52">
        <v>72655</v>
      </c>
      <c r="E44" s="53">
        <v>3.08</v>
      </c>
    </row>
    <row r="45" spans="1:5" s="70" customFormat="1" ht="21" customHeight="1" x14ac:dyDescent="0.3">
      <c r="A45" s="34" t="s">
        <v>41</v>
      </c>
      <c r="B45" s="35">
        <v>34</v>
      </c>
      <c r="C45" s="36">
        <v>680</v>
      </c>
      <c r="D45" s="37">
        <v>35596</v>
      </c>
      <c r="E45" s="38">
        <v>31.26</v>
      </c>
    </row>
    <row r="46" spans="1:5" s="70" customFormat="1" ht="21" customHeight="1" x14ac:dyDescent="0.3">
      <c r="A46" s="34" t="s">
        <v>42</v>
      </c>
      <c r="B46" s="35">
        <v>139</v>
      </c>
      <c r="C46" s="36">
        <v>60.96</v>
      </c>
      <c r="D46" s="37">
        <v>30476</v>
      </c>
      <c r="E46" s="38">
        <v>4.95</v>
      </c>
    </row>
    <row r="47" spans="1:5" s="70" customFormat="1" ht="21" customHeight="1" x14ac:dyDescent="0.3">
      <c r="A47" s="24" t="s">
        <v>5</v>
      </c>
      <c r="B47" s="17">
        <f>IF(SUM(B44:B46)=0,"",SUM(B44:B46))</f>
        <v>220</v>
      </c>
      <c r="C47" s="39">
        <f>IF(B47&lt;&gt; "",IF(B48 &lt;&gt;"",B47/B48*100,""),"")</f>
        <v>16.923076923076923</v>
      </c>
      <c r="D47" s="19">
        <f>IF(SUM(D44:D46)=0,"",SUM(D44:D46))</f>
        <v>138727</v>
      </c>
      <c r="E47" s="40">
        <f>IF(D47&lt;&gt; "",IF(D48 &lt;&gt;"",D47/D48*100,""),"")</f>
        <v>4.4942491610153921</v>
      </c>
    </row>
    <row r="48" spans="1:5" s="70" customFormat="1" ht="21" customHeight="1" thickBot="1" x14ac:dyDescent="0.35">
      <c r="A48" s="41" t="s">
        <v>6</v>
      </c>
      <c r="B48" s="42">
        <v>1300</v>
      </c>
      <c r="C48" s="43">
        <v>98.78</v>
      </c>
      <c r="D48" s="44">
        <v>3086767</v>
      </c>
      <c r="E48" s="45">
        <v>40.549999999999997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2023年01月～2023年06月&amp;R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2023-07-24T00:14:03Z</cp:lastPrinted>
  <dcterms:created xsi:type="dcterms:W3CDTF">2010-01-21T06:45:20Z</dcterms:created>
  <dcterms:modified xsi:type="dcterms:W3CDTF">2023-07-24T00:14:06Z</dcterms:modified>
</cp:coreProperties>
</file>