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<sst xmlns="http://schemas.openxmlformats.org/spreadsheetml/2006/main" count="27" uniqueCount="20">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</sst>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1240788</v>
      </c>
      <c r="D2" s="13">
        <v>107.63</v>
      </c>
      <c r="E2" s="14">
        <v>458862773</v>
      </c>
      <c r="F2" s="15">
        <v>96.84</v>
      </c>
    </row>
    <row r="3" spans="1:8" ht="30" customHeight="1" x14ac:dyDescent="0.15">
      <c r="A3" s="10"/>
      <c r="B3" s="16" t="s">
        <v>4</v>
      </c>
      <c r="C3" s="17">
        <v>131602</v>
      </c>
      <c r="D3" s="18">
        <v>50.18</v>
      </c>
      <c r="E3" s="19">
        <v>51593139</v>
      </c>
      <c r="F3" s="20">
        <v>50.63</v>
      </c>
    </row>
    <row r="4" spans="1:8" ht="30" customHeight="1" x14ac:dyDescent="0.15">
      <c r="A4" s="10"/>
      <c r="B4" s="16" t="s">
        <v>5</v>
      </c>
      <c r="C4" s="17">
        <v>125127</v>
      </c>
      <c r="D4" s="18">
        <v>104.73</v>
      </c>
      <c r="E4" s="19">
        <v>45684516</v>
      </c>
      <c r="F4" s="20">
        <v>113.06</v>
      </c>
    </row>
    <row r="5" spans="1:8" ht="30" customHeight="1" x14ac:dyDescent="0.15">
      <c r="A5" s="10"/>
      <c r="B5" s="16" t="s">
        <v>6</v>
      </c>
      <c r="C5" s="17">
        <v>1032</v>
      </c>
      <c r="D5" s="18">
        <v>91.9</v>
      </c>
      <c r="E5" s="19">
        <v>468957</v>
      </c>
      <c r="F5" s="20">
        <v>90.56</v>
      </c>
    </row>
    <row r="6" spans="1:8" ht="30" customHeight="1" x14ac:dyDescent="0.15">
      <c r="A6" s="10"/>
      <c r="B6" s="16" t="s">
        <v>7</v>
      </c>
      <c r="C6" s="17">
        <v>848</v>
      </c>
      <c r="D6" s="18"/>
      <c r="E6" s="19">
        <v>766919</v>
      </c>
      <c r="F6" s="20"/>
    </row>
    <row r="7" spans="1:8" ht="30" customHeight="1" x14ac:dyDescent="0.15">
      <c r="A7" s="10"/>
      <c r="B7" s="21" t="s">
        <v>8</v>
      </c>
      <c r="C7" s="22">
        <v>18852</v>
      </c>
      <c r="D7" s="23">
        <v>86.81</v>
      </c>
      <c r="E7" s="24">
        <v>5535386</v>
      </c>
      <c r="F7" s="25">
        <v>78.760000000000005</v>
      </c>
    </row>
    <row r="8" spans="1:8" ht="30" customHeight="1" x14ac:dyDescent="0.15">
      <c r="A8" s="26"/>
      <c r="B8" s="27" t="s">
        <v>9</v>
      </c>
      <c r="C8" s="28">
        <f>IF(SUM(C2:C7)=0,"",SUM(C2:C7))</f>
        <v>1518249</v>
      </c>
      <c r="D8" s="29">
        <f>IF(C8="","",C8/1557360*100)</f>
        <v>97.488634612421023</v>
      </c>
      <c r="E8" s="30">
        <f>IF(SUM(E2:E7)=0,"",SUM(E2:E7))</f>
        <v>562911690</v>
      </c>
      <c r="F8" s="31">
        <f>IF(E8="","",E8/623719172*100)</f>
        <v>90.250823651128684</v>
      </c>
    </row>
    <row r="9" spans="1:8" ht="30" customHeight="1" x14ac:dyDescent="0.15">
      <c r="A9" s="32"/>
      <c r="B9" s="11" t="s">
        <v>10</v>
      </c>
      <c r="C9" s="12">
        <v>155812</v>
      </c>
      <c r="D9" s="13">
        <v>69.87</v>
      </c>
      <c r="E9" s="14">
        <v>56444850</v>
      </c>
      <c r="F9" s="15">
        <v>61.58</v>
      </c>
    </row>
    <row r="10" spans="1:8" ht="30" customHeight="1" x14ac:dyDescent="0.15">
      <c r="A10" s="10"/>
      <c r="B10" s="21" t="s">
        <v>8</v>
      </c>
      <c r="C10" s="22">
        <v>2540</v>
      </c>
      <c r="D10" s="23">
        <v>112.09</v>
      </c>
      <c r="E10" s="24">
        <v>1251120</v>
      </c>
      <c r="F10" s="25">
        <v>150.46</v>
      </c>
    </row>
    <row r="11" spans="1:8" ht="30" customHeight="1" x14ac:dyDescent="0.15">
      <c r="A11" s="26"/>
      <c r="B11" s="27" t="s">
        <v>9</v>
      </c>
      <c r="C11" s="28">
        <f>IF(SUM(C9:C10)=0,"",SUM(C9:C10))</f>
        <v>158352</v>
      </c>
      <c r="D11" s="29">
        <f>IF(C11="","",C11/225258*100)</f>
        <v>70.298058226566866</v>
      </c>
      <c r="E11" s="30">
        <f>IF(SUM(E9:E10)=0,"",SUM(E9:E10))</f>
        <v>57695970</v>
      </c>
      <c r="F11" s="31">
        <f>IF(E11="","",E11/92486521*100)</f>
        <v>62.383112021264154</v>
      </c>
    </row>
    <row r="12" spans="1:8" ht="30" customHeight="1" x14ac:dyDescent="0.15">
      <c r="A12" s="32"/>
      <c r="B12" s="11" t="s">
        <v>11</v>
      </c>
      <c r="C12" s="12">
        <v>350912</v>
      </c>
      <c r="D12" s="13">
        <v>83.72</v>
      </c>
      <c r="E12" s="14">
        <v>181956540</v>
      </c>
      <c r="F12" s="15">
        <v>83.86</v>
      </c>
    </row>
    <row r="13" spans="1:8" ht="30" customHeight="1" x14ac:dyDescent="0.15">
      <c r="A13" s="10"/>
      <c r="B13" s="16" t="s">
        <v>12</v>
      </c>
      <c r="C13" s="17">
        <v>191</v>
      </c>
      <c r="D13" s="18">
        <v>7.59</v>
      </c>
      <c r="E13" s="19">
        <v>62611</v>
      </c>
      <c r="F13" s="20">
        <v>6.77</v>
      </c>
    </row>
    <row r="14" spans="1:8" ht="30" customHeight="1" x14ac:dyDescent="0.15">
      <c r="A14" s="10"/>
      <c r="B14" s="21" t="s">
        <v>8</v>
      </c>
      <c r="C14" s="22">
        <v>10476</v>
      </c>
      <c r="D14" s="23">
        <v>261.64</v>
      </c>
      <c r="E14" s="24">
        <v>4754185</v>
      </c>
      <c r="F14" s="25">
        <v>253.3</v>
      </c>
    </row>
    <row r="15" spans="1:8" ht="30" customHeight="1" x14ac:dyDescent="0.15">
      <c r="A15" s="26"/>
      <c r="B15" s="27" t="s">
        <v>9</v>
      </c>
      <c r="C15" s="28">
        <f>IF(SUM(C12:C14)=0,"",SUM(C12:C14))</f>
        <v>361579</v>
      </c>
      <c r="D15" s="29">
        <f>IF(C15="","",C15/425665*100)</f>
        <v>84.944498608060329</v>
      </c>
      <c r="E15" s="30">
        <f>IF(SUM(E12:E14)=0,"",SUM(E12:E14))</f>
        <v>186773336</v>
      </c>
      <c r="F15" s="31">
        <f>IF(E15="","",E15/219767016*100)</f>
        <v>84.986973659413934</v>
      </c>
    </row>
    <row r="16" spans="1:8" ht="30" customHeight="1" x14ac:dyDescent="0.15">
      <c r="A16" s="32"/>
      <c r="B16" s="11" t="s">
        <v>13</v>
      </c>
      <c r="C16" s="12">
        <v>47663</v>
      </c>
      <c r="D16" s="13">
        <v>66.97</v>
      </c>
      <c r="E16" s="14">
        <v>15779934</v>
      </c>
      <c r="F16" s="15">
        <v>61.82</v>
      </c>
    </row>
    <row r="17" spans="1:7" ht="30" customHeight="1" x14ac:dyDescent="0.15">
      <c r="A17" s="10"/>
      <c r="B17" s="21" t="s">
        <v>8</v>
      </c>
      <c r="C17" s="22">
        <v>71</v>
      </c>
      <c r="D17" s="23">
        <v>10.220000000000001</v>
      </c>
      <c r="E17" s="24">
        <v>44901</v>
      </c>
      <c r="F17" s="25">
        <v>28.26</v>
      </c>
    </row>
    <row r="18" spans="1:7" ht="30" customHeight="1" x14ac:dyDescent="0.15">
      <c r="A18" s="26"/>
      <c r="B18" s="27" t="s">
        <v>9</v>
      </c>
      <c r="C18" s="28">
        <f>IF(SUM(C16:C17)=0,"",SUM(C16:C17))</f>
        <v>47734</v>
      </c>
      <c r="D18" s="29">
        <f>IF(C18="","",C18/71869*100)</f>
        <v>66.418066203787447</v>
      </c>
      <c r="E18" s="30">
        <f>IF(SUM(E16:E17)=0,"",SUM(E16:E17))</f>
        <v>15824835</v>
      </c>
      <c r="F18" s="31">
        <f>IF(E18="","",E18/25683513*100)</f>
        <v>61.614760410696157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2085914</v>
      </c>
      <c r="D19" s="36">
        <f>IF(C19&lt;&gt; "",IF(C20 &lt;&gt;"",C19/C20*100,""),"")</f>
        <v>91.481357383191991</v>
      </c>
      <c r="E19" s="37">
        <f>IF(SUM(E18,E15,E11,E8)=0,"",SUM(E18,E15,E11,E8))</f>
        <v>823205831</v>
      </c>
      <c r="F19" s="31">
        <f>IF(E19&lt;&gt; "",IF(E20 &lt;&gt;"",E19/E20*100,""),"")</f>
        <v>85.602922558743657</v>
      </c>
      <c r="G19" s="2"/>
    </row>
    <row r="20" spans="1:7" ht="30" customHeight="1" thickBot="1" x14ac:dyDescent="0.2">
      <c r="A20" s="38" t="s">
        <v>15</v>
      </c>
      <c r="B20" s="39"/>
      <c r="C20" s="40">
        <v>2280152</v>
      </c>
      <c r="D20" s="41">
        <v>93.34</v>
      </c>
      <c r="E20" s="42">
        <v>961656222</v>
      </c>
      <c r="F20" s="43">
        <v>90.86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2020年04月～2021年03月&amp;R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2021-04-22T00:17:45Z</cp:lastPrinted>
  <dcterms:created xsi:type="dcterms:W3CDTF">2010-08-02T01:01:10Z</dcterms:created>
  <dcterms:modified xsi:type="dcterms:W3CDTF">2021-04-22T00:17:45Z</dcterms:modified>
</cp:coreProperties>
</file>