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<sst xmlns="http://schemas.openxmlformats.org/spreadsheetml/2006/main" count="27" uniqueCount="20">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</sst>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636629</v>
      </c>
      <c r="D2" s="13">
        <v>98.76</v>
      </c>
      <c r="E2" s="14">
        <v>236669426</v>
      </c>
      <c r="F2" s="15">
        <v>95.36</v>
      </c>
    </row>
    <row r="3" spans="1:6" ht="30" customHeight="1">
      <c r="A3" s="10"/>
      <c r="B3" s="16" t="s">
        <v>4</v>
      </c>
      <c r="C3" s="17">
        <v>110496</v>
      </c>
      <c r="D3" s="18">
        <v>94.12</v>
      </c>
      <c r="E3" s="19">
        <v>35551162</v>
      </c>
      <c r="F3" s="20">
        <v>101.62</v>
      </c>
    </row>
    <row r="4" spans="1:6" ht="30" customHeight="1">
      <c r="A4" s="10"/>
      <c r="B4" s="16" t="s">
        <v>5</v>
      </c>
      <c r="C4" s="17">
        <v>27544</v>
      </c>
      <c r="D4" s="18">
        <v>104.31</v>
      </c>
      <c r="E4" s="19">
        <v>10364351</v>
      </c>
      <c r="F4" s="20">
        <v>94.83</v>
      </c>
    </row>
    <row r="5" spans="1:6" ht="30" customHeight="1">
      <c r="A5" s="10"/>
      <c r="B5" s="16" t="s">
        <v>6</v>
      </c>
      <c r="C5" s="17">
        <v>691</v>
      </c>
      <c r="D5" s="18">
        <v>94.4</v>
      </c>
      <c r="E5" s="19">
        <v>787266</v>
      </c>
      <c r="F5" s="20">
        <v>217.6</v>
      </c>
    </row>
    <row r="6" spans="1:6" ht="30" customHeight="1">
      <c r="A6" s="10"/>
      <c r="B6" s="16" t="s">
        <v>7</v>
      </c>
      <c r="C6" s="17">
        <v>6</v>
      </c>
      <c r="D6" s="18">
        <v>600</v>
      </c>
      <c r="E6" s="19">
        <v>8747</v>
      </c>
      <c r="F6" s="20">
        <v>667.2</v>
      </c>
    </row>
    <row r="7" spans="1:6" ht="30" customHeight="1">
      <c r="A7" s="10"/>
      <c r="B7" s="21" t="s">
        <v>8</v>
      </c>
      <c r="C7" s="22">
        <v>9382</v>
      </c>
      <c r="D7" s="23">
        <v>99.51</v>
      </c>
      <c r="E7" s="24">
        <v>2206705</v>
      </c>
      <c r="F7" s="25">
        <v>105.61</v>
      </c>
    </row>
    <row r="8" spans="1:6" ht="30" customHeight="1">
      <c r="A8" s="26"/>
      <c r="B8" s="27" t="s">
        <v>9</v>
      </c>
      <c r="C8" s="28">
        <f>IF(SUM(C2:C7)=0,"",SUM(C2:C7))</f>
        <v>784748</v>
      </c>
      <c r="D8" s="29">
        <f>IF(C8="","",C8/798577*100)</f>
        <v>98.26829472924965</v>
      </c>
      <c r="E8" s="30">
        <f>IF(SUM(E2:E7)=0,"",SUM(E2:E7))</f>
        <v>285587657</v>
      </c>
      <c r="F8" s="31">
        <f>IF(E8="","",E8/296540128*100)</f>
        <v>96.30658047062015</v>
      </c>
    </row>
    <row r="9" spans="1:6" ht="30" customHeight="1">
      <c r="A9" s="32"/>
      <c r="B9" s="11" t="s">
        <v>10</v>
      </c>
      <c r="C9" s="12">
        <v>111780</v>
      </c>
      <c r="D9" s="13">
        <v>97.92</v>
      </c>
      <c r="E9" s="14">
        <v>37125244</v>
      </c>
      <c r="F9" s="15">
        <v>97.17</v>
      </c>
    </row>
    <row r="10" spans="1:6" ht="30" customHeight="1">
      <c r="A10" s="10"/>
      <c r="B10" s="21" t="s">
        <v>8</v>
      </c>
      <c r="C10" s="22">
        <v>4025</v>
      </c>
      <c r="D10" s="23">
        <v>100.22</v>
      </c>
      <c r="E10" s="24">
        <v>995342</v>
      </c>
      <c r="F10" s="25">
        <v>75.79</v>
      </c>
    </row>
    <row r="11" spans="1:6" ht="30" customHeight="1">
      <c r="A11" s="26"/>
      <c r="B11" s="27" t="s">
        <v>9</v>
      </c>
      <c r="C11" s="28">
        <f>IF(SUM(C9:C10)=0,"",SUM(C9:C10))</f>
        <v>115805</v>
      </c>
      <c r="D11" s="29">
        <f>IF(C11="","",C11/118170*100)</f>
        <v>97.998646018448</v>
      </c>
      <c r="E11" s="30">
        <f>IF(SUM(E9:E10)=0,"",SUM(E9:E10))</f>
        <v>38120586</v>
      </c>
      <c r="F11" s="31">
        <f>IF(E11="","",E11/39519715*100)</f>
        <v>96.45966829467267</v>
      </c>
    </row>
    <row r="12" spans="1:6" ht="30" customHeight="1">
      <c r="A12" s="32"/>
      <c r="B12" s="11" t="s">
        <v>11</v>
      </c>
      <c r="C12" s="12">
        <v>221298</v>
      </c>
      <c r="D12" s="13">
        <v>97.56</v>
      </c>
      <c r="E12" s="14">
        <v>98940660</v>
      </c>
      <c r="F12" s="15">
        <v>94.02</v>
      </c>
    </row>
    <row r="13" spans="1:6" ht="30" customHeight="1">
      <c r="A13" s="10"/>
      <c r="B13" s="16" t="s">
        <v>12</v>
      </c>
      <c r="C13" s="17">
        <v>1710</v>
      </c>
      <c r="D13" s="18">
        <v>96.88</v>
      </c>
      <c r="E13" s="19">
        <v>447296</v>
      </c>
      <c r="F13" s="20">
        <v>96.66</v>
      </c>
    </row>
    <row r="14" spans="1:6" ht="30" customHeight="1">
      <c r="A14" s="10"/>
      <c r="B14" s="21" t="s">
        <v>8</v>
      </c>
      <c r="C14" s="22">
        <v>2327</v>
      </c>
      <c r="D14" s="23">
        <v>85.77</v>
      </c>
      <c r="E14" s="24">
        <v>577985</v>
      </c>
      <c r="F14" s="25">
        <v>90.68</v>
      </c>
    </row>
    <row r="15" spans="1:6" ht="30" customHeight="1">
      <c r="A15" s="26"/>
      <c r="B15" s="27" t="s">
        <v>9</v>
      </c>
      <c r="C15" s="28">
        <f>IF(SUM(C12:C14)=0,"",SUM(C12:C14))</f>
        <v>225335</v>
      </c>
      <c r="D15" s="29">
        <f>IF(C15="","",C15/231309*100)</f>
        <v>97.41730758422716</v>
      </c>
      <c r="E15" s="30">
        <f>IF(SUM(E12:E14)=0,"",SUM(E12:E14))</f>
        <v>99965941</v>
      </c>
      <c r="F15" s="31">
        <f>IF(E15="","",E15/106334907*100)</f>
        <v>94.01046544386408</v>
      </c>
    </row>
    <row r="16" spans="1:6" ht="30" customHeight="1">
      <c r="A16" s="32"/>
      <c r="B16" s="11" t="s">
        <v>13</v>
      </c>
      <c r="C16" s="12">
        <v>41707</v>
      </c>
      <c r="D16" s="13">
        <v>104.69</v>
      </c>
      <c r="E16" s="14">
        <v>18239905</v>
      </c>
      <c r="F16" s="15">
        <v>126.45</v>
      </c>
    </row>
    <row r="17" spans="1:6" ht="30" customHeight="1">
      <c r="A17" s="10"/>
      <c r="B17" s="21" t="s">
        <v>8</v>
      </c>
      <c r="C17" s="22">
        <v>278</v>
      </c>
      <c r="D17" s="23">
        <v>55.94</v>
      </c>
      <c r="E17" s="24">
        <v>243498</v>
      </c>
      <c r="F17" s="25">
        <v>38.92</v>
      </c>
    </row>
    <row r="18" spans="1:6" ht="30" customHeight="1">
      <c r="A18" s="26"/>
      <c r="B18" s="27" t="s">
        <v>9</v>
      </c>
      <c r="C18" s="28">
        <f>IF(SUM(C16:C17)=0,"",SUM(C16:C17))</f>
        <v>41985</v>
      </c>
      <c r="D18" s="29">
        <f>IF(C18="","",C18/40337*100)</f>
        <v>104.0855789969507</v>
      </c>
      <c r="E18" s="30">
        <f>IF(SUM(E16:E17)=0,"",SUM(E16:E17))</f>
        <v>18483403</v>
      </c>
      <c r="F18" s="31">
        <f>IF(E18="","",E18/15049626*100)</f>
        <v>122.81636101787512</v>
      </c>
    </row>
    <row r="19" spans="1:7" ht="30" customHeight="1">
      <c r="A19" s="33" t="s">
        <v>14</v>
      </c>
      <c r="B19" s="34"/>
      <c r="C19" s="35">
        <f>IF(SUM(C18,C15,C11,C8)=0,"",SUM(C18,C15,C11,C8))</f>
        <v>1167873</v>
      </c>
      <c r="D19" s="36">
        <f>IF(C19&lt;&gt;"",IF(C20&lt;&gt;"",C19/C20*100,""),"")</f>
        <v>98.27329847954339</v>
      </c>
      <c r="E19" s="37">
        <f>IF(SUM(E18,E15,E11,E8)=0,"",SUM(E18,E15,E11,E8))</f>
        <v>442157587</v>
      </c>
      <c r="F19" s="31">
        <f>IF(E19&lt;&gt;"",IF(E20&lt;&gt;"",E19/E20*100,""),"")</f>
        <v>96.65821905306362</v>
      </c>
      <c r="G19" s="2"/>
    </row>
    <row r="20" spans="1:6" ht="30" customHeight="1" thickBot="1">
      <c r="A20" s="38" t="s">
        <v>15</v>
      </c>
      <c r="B20" s="39"/>
      <c r="C20" s="40">
        <v>1188393</v>
      </c>
      <c r="D20" s="41">
        <v>95.16</v>
      </c>
      <c r="E20" s="42">
        <v>457444376</v>
      </c>
      <c r="F20" s="43">
        <v>96.68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2016年04月～2016年09月&amp;C&amp;"ＭＳ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2016-10-20T04:56:28Z</cp:lastPrinted>
  <dcterms:created xsi:type="dcterms:W3CDTF">2010-08-02T01:01:10Z</dcterms:created>
  <dcterms:modified xsi:type="dcterms:W3CDTF">2016-10-20T04:56:53Z</dcterms:modified>
  <cp:category/>
  <cp:version/>
  <cp:contentType/>
  <cp:contentStatus/>
</cp:coreProperties>
</file>