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6" windowWidth="10632" windowHeight="6972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E20" i="1" s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D35" i="1" l="1"/>
  <c r="E35" i="1" s="1"/>
  <c r="B35" i="1"/>
  <c r="C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<sst xmlns="http://schemas.openxmlformats.org/spreadsheetml/2006/main" count="52" uniqueCount="45">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</sst>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/>
  </sheetViews>
  <sheetFormatPr defaultColWidth="9" defaultRowHeight="13.8" x14ac:dyDescent="0.25"/>
  <cols>
    <col min="1" max="1" width="32.6640625" style="66" customWidth="1"/>
    <col min="2" max="5" width="21.6640625" style="66" customWidth="1"/>
    <col min="6" max="16384" width="9" style="66"/>
  </cols>
  <sheetData>
    <row r="1" spans="1:5" ht="21" customHeight="1" thickBot="1" x14ac:dyDescent="0.35">
      <c r="A1" s="67" t="s">
        <v>20</v>
      </c>
    </row>
    <row r="2" spans="1:5" ht="21" customHeight="1" x14ac:dyDescent="0.25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25">
      <c r="A3" s="5" t="s">
        <v>7</v>
      </c>
      <c r="B3" s="6">
        <v>3670</v>
      </c>
      <c r="C3" s="7">
        <v>137.5</v>
      </c>
      <c r="D3" s="8">
        <v>1827464</v>
      </c>
      <c r="E3" s="60">
        <v>219.95</v>
      </c>
    </row>
    <row r="4" spans="1:5" ht="21" customHeight="1" x14ac:dyDescent="0.25">
      <c r="A4" s="9" t="s">
        <v>8</v>
      </c>
      <c r="B4" s="10">
        <v>14105</v>
      </c>
      <c r="C4" s="11">
        <v>179.68</v>
      </c>
      <c r="D4" s="12">
        <v>8635065</v>
      </c>
      <c r="E4" s="61">
        <v>279.64999999999998</v>
      </c>
    </row>
    <row r="5" spans="1:5" ht="21" customHeight="1" x14ac:dyDescent="0.25">
      <c r="A5" s="9" t="s">
        <v>9</v>
      </c>
      <c r="B5" s="10">
        <v>7113</v>
      </c>
      <c r="C5" s="11">
        <v>163.37</v>
      </c>
      <c r="D5" s="12">
        <v>3307645</v>
      </c>
      <c r="E5" s="61">
        <v>264.67</v>
      </c>
    </row>
    <row r="6" spans="1:5" ht="21" customHeight="1" x14ac:dyDescent="0.25">
      <c r="A6" s="9" t="s">
        <v>10</v>
      </c>
      <c r="B6" s="10">
        <v>11262</v>
      </c>
      <c r="C6" s="11">
        <v>126.23</v>
      </c>
      <c r="D6" s="12">
        <v>4007916</v>
      </c>
      <c r="E6" s="61">
        <v>149.46</v>
      </c>
    </row>
    <row r="7" spans="1:5" ht="21" customHeight="1" x14ac:dyDescent="0.25">
      <c r="A7" s="9" t="s">
        <v>23</v>
      </c>
      <c r="B7" s="10">
        <v>1412</v>
      </c>
      <c r="C7" s="11">
        <v>136.94999999999999</v>
      </c>
      <c r="D7" s="12">
        <v>595376</v>
      </c>
      <c r="E7" s="61">
        <v>130.25</v>
      </c>
    </row>
    <row r="8" spans="1:5" ht="21" customHeight="1" x14ac:dyDescent="0.25">
      <c r="A8" s="9" t="s">
        <v>24</v>
      </c>
      <c r="B8" s="10">
        <v>1833</v>
      </c>
      <c r="C8" s="11">
        <v>145.13</v>
      </c>
      <c r="D8" s="12">
        <v>554414</v>
      </c>
      <c r="E8" s="61">
        <v>209.09</v>
      </c>
    </row>
    <row r="9" spans="1:5" ht="21" customHeight="1" x14ac:dyDescent="0.25">
      <c r="A9" s="13" t="s">
        <v>11</v>
      </c>
      <c r="B9" s="14">
        <v>2779</v>
      </c>
      <c r="C9" s="15">
        <v>156.83000000000001</v>
      </c>
      <c r="D9" s="16">
        <v>714792</v>
      </c>
      <c r="E9" s="62">
        <v>207.31</v>
      </c>
    </row>
    <row r="10" spans="1:5" ht="21" customHeight="1" x14ac:dyDescent="0.25">
      <c r="A10" s="68" t="s">
        <v>2</v>
      </c>
      <c r="B10" s="17">
        <f>IF(SUM(B3:B9)=0,"",SUM(B3:B9))</f>
        <v>42174</v>
      </c>
      <c r="C10" s="18">
        <f>IF(B10="","",B10/27861*100)</f>
        <v>151.37288683105416</v>
      </c>
      <c r="D10" s="19">
        <f>IF(SUM(D3:D9)=0,"",SUM(D3:D9))</f>
        <v>19642672</v>
      </c>
      <c r="E10" s="63">
        <f>IF(D10="","",D10/8916943*100)</f>
        <v>220.28482182739086</v>
      </c>
    </row>
    <row r="11" spans="1:5" ht="21" customHeight="1" x14ac:dyDescent="0.25">
      <c r="A11" s="5" t="s">
        <v>25</v>
      </c>
      <c r="B11" s="6">
        <v>2000</v>
      </c>
      <c r="C11" s="7">
        <v>118.91</v>
      </c>
      <c r="D11" s="8">
        <v>899781</v>
      </c>
      <c r="E11" s="60">
        <v>119.86</v>
      </c>
    </row>
    <row r="12" spans="1:5" ht="21" customHeight="1" x14ac:dyDescent="0.25">
      <c r="A12" s="9" t="s">
        <v>26</v>
      </c>
      <c r="B12" s="10">
        <v>10605</v>
      </c>
      <c r="C12" s="11">
        <v>139.54</v>
      </c>
      <c r="D12" s="12">
        <v>5069699</v>
      </c>
      <c r="E12" s="61">
        <v>197.42</v>
      </c>
    </row>
    <row r="13" spans="1:5" ht="21" customHeight="1" x14ac:dyDescent="0.25">
      <c r="A13" s="9" t="s">
        <v>27</v>
      </c>
      <c r="B13" s="10">
        <v>2897</v>
      </c>
      <c r="C13" s="11">
        <v>130.91</v>
      </c>
      <c r="D13" s="12">
        <v>1248212</v>
      </c>
      <c r="E13" s="61">
        <v>193.42</v>
      </c>
    </row>
    <row r="14" spans="1:5" ht="21" customHeight="1" x14ac:dyDescent="0.25">
      <c r="A14" s="9" t="s">
        <v>28</v>
      </c>
      <c r="B14" s="10">
        <v>1579</v>
      </c>
      <c r="C14" s="11">
        <v>133.25</v>
      </c>
      <c r="D14" s="12">
        <v>736633</v>
      </c>
      <c r="E14" s="61">
        <v>168.13</v>
      </c>
    </row>
    <row r="15" spans="1:5" ht="21" customHeight="1" x14ac:dyDescent="0.25">
      <c r="A15" s="9" t="s">
        <v>29</v>
      </c>
      <c r="B15" s="10">
        <v>6468</v>
      </c>
      <c r="C15" s="11">
        <v>151.05000000000001</v>
      </c>
      <c r="D15" s="12">
        <v>3106746</v>
      </c>
      <c r="E15" s="61">
        <v>178.5</v>
      </c>
    </row>
    <row r="16" spans="1:5" ht="21" customHeight="1" x14ac:dyDescent="0.25">
      <c r="A16" s="9" t="s">
        <v>12</v>
      </c>
      <c r="B16" s="10">
        <v>706</v>
      </c>
      <c r="C16" s="11">
        <v>117.47</v>
      </c>
      <c r="D16" s="12">
        <v>311570</v>
      </c>
      <c r="E16" s="61">
        <v>168.37</v>
      </c>
    </row>
    <row r="17" spans="1:5" ht="21" customHeight="1" x14ac:dyDescent="0.25">
      <c r="A17" s="9" t="s">
        <v>13</v>
      </c>
      <c r="B17" s="10">
        <v>4321</v>
      </c>
      <c r="C17" s="11">
        <v>126.42</v>
      </c>
      <c r="D17" s="12">
        <v>2668760</v>
      </c>
      <c r="E17" s="61">
        <v>276.95</v>
      </c>
    </row>
    <row r="18" spans="1:5" ht="21" customHeight="1" x14ac:dyDescent="0.25">
      <c r="A18" s="9" t="s">
        <v>14</v>
      </c>
      <c r="B18" s="10">
        <v>1559</v>
      </c>
      <c r="C18" s="11">
        <v>133.13</v>
      </c>
      <c r="D18" s="12">
        <v>600770</v>
      </c>
      <c r="E18" s="61">
        <v>162.6</v>
      </c>
    </row>
    <row r="19" spans="1:5" ht="21" customHeight="1" x14ac:dyDescent="0.25">
      <c r="A19" s="20" t="s">
        <v>30</v>
      </c>
      <c r="B19" s="21">
        <v>723</v>
      </c>
      <c r="C19" s="22">
        <v>128.88</v>
      </c>
      <c r="D19" s="23">
        <v>369125</v>
      </c>
      <c r="E19" s="64">
        <v>155.61000000000001</v>
      </c>
    </row>
    <row r="20" spans="1:5" ht="21" customHeight="1" x14ac:dyDescent="0.25">
      <c r="A20" s="68" t="s">
        <v>3</v>
      </c>
      <c r="B20" s="17">
        <f>IF(SUM(B11:B19)=0,"",SUM(B11:B19))</f>
        <v>30858</v>
      </c>
      <c r="C20" s="18">
        <f>IF(B20="","",B20/22713*100)</f>
        <v>135.86052040681548</v>
      </c>
      <c r="D20" s="19">
        <f>IF(SUM(D11:D19)=0,"",SUM(D11:D19))</f>
        <v>15011296</v>
      </c>
      <c r="E20" s="63">
        <f>IF(D20="","",D20/7898057*100)</f>
        <v>190.06315097498029</v>
      </c>
    </row>
    <row r="21" spans="1:5" ht="21" customHeight="1" x14ac:dyDescent="0.25">
      <c r="A21" s="5" t="s">
        <v>31</v>
      </c>
      <c r="B21" s="6">
        <v>1872</v>
      </c>
      <c r="C21" s="7">
        <v>121.01</v>
      </c>
      <c r="D21" s="8">
        <v>441530</v>
      </c>
      <c r="E21" s="60">
        <v>122.14</v>
      </c>
    </row>
    <row r="22" spans="1:5" ht="21" customHeight="1" x14ac:dyDescent="0.25">
      <c r="A22" s="9" t="s">
        <v>32</v>
      </c>
      <c r="B22" s="10">
        <v>367</v>
      </c>
      <c r="C22" s="11">
        <v>147.38999999999999</v>
      </c>
      <c r="D22" s="12">
        <v>109514</v>
      </c>
      <c r="E22" s="61">
        <v>248.79</v>
      </c>
    </row>
    <row r="23" spans="1:5" ht="21" customHeight="1" x14ac:dyDescent="0.25">
      <c r="A23" s="9" t="s">
        <v>15</v>
      </c>
      <c r="B23" s="10">
        <v>16767</v>
      </c>
      <c r="C23" s="11">
        <v>122.9</v>
      </c>
      <c r="D23" s="12">
        <v>7044703</v>
      </c>
      <c r="E23" s="61">
        <v>176.33</v>
      </c>
    </row>
    <row r="24" spans="1:5" ht="21" customHeight="1" x14ac:dyDescent="0.25">
      <c r="A24" s="9" t="s">
        <v>33</v>
      </c>
      <c r="B24" s="10">
        <v>6229</v>
      </c>
      <c r="C24" s="11">
        <v>148.91</v>
      </c>
      <c r="D24" s="12">
        <v>2833430</v>
      </c>
      <c r="E24" s="61">
        <v>223.13</v>
      </c>
    </row>
    <row r="25" spans="1:5" ht="21" customHeight="1" x14ac:dyDescent="0.25">
      <c r="A25" s="9" t="s">
        <v>34</v>
      </c>
      <c r="B25" s="10">
        <v>8658</v>
      </c>
      <c r="C25" s="11">
        <v>134.27000000000001</v>
      </c>
      <c r="D25" s="12">
        <v>3723622</v>
      </c>
      <c r="E25" s="61">
        <v>236.77</v>
      </c>
    </row>
    <row r="26" spans="1:5" ht="21" customHeight="1" x14ac:dyDescent="0.25">
      <c r="A26" s="9" t="s">
        <v>35</v>
      </c>
      <c r="B26" s="10">
        <v>4982</v>
      </c>
      <c r="C26" s="11">
        <v>105.95</v>
      </c>
      <c r="D26" s="12">
        <v>1693073</v>
      </c>
      <c r="E26" s="61">
        <v>153.91</v>
      </c>
    </row>
    <row r="27" spans="1:5" ht="21" customHeight="1" x14ac:dyDescent="0.25">
      <c r="A27" s="9" t="s">
        <v>36</v>
      </c>
      <c r="B27" s="10">
        <v>17889</v>
      </c>
      <c r="C27" s="11">
        <v>142.43</v>
      </c>
      <c r="D27" s="12">
        <v>5399790</v>
      </c>
      <c r="E27" s="61">
        <v>228.59</v>
      </c>
    </row>
    <row r="28" spans="1:5" ht="21" customHeight="1" x14ac:dyDescent="0.25">
      <c r="A28" s="9" t="s">
        <v>16</v>
      </c>
      <c r="B28" s="10">
        <v>18087</v>
      </c>
      <c r="C28" s="11">
        <v>114.07</v>
      </c>
      <c r="D28" s="12">
        <v>4980782</v>
      </c>
      <c r="E28" s="61">
        <v>127.75</v>
      </c>
    </row>
    <row r="29" spans="1:5" ht="21" customHeight="1" x14ac:dyDescent="0.25">
      <c r="A29" s="9" t="s">
        <v>17</v>
      </c>
      <c r="B29" s="10">
        <v>20229</v>
      </c>
      <c r="C29" s="11">
        <v>116.55</v>
      </c>
      <c r="D29" s="12">
        <v>8392400</v>
      </c>
      <c r="E29" s="61">
        <v>147.21</v>
      </c>
    </row>
    <row r="30" spans="1:5" ht="21" customHeight="1" x14ac:dyDescent="0.25">
      <c r="A30" s="9" t="s">
        <v>37</v>
      </c>
      <c r="B30" s="10">
        <v>5756</v>
      </c>
      <c r="C30" s="11">
        <v>159.80000000000001</v>
      </c>
      <c r="D30" s="12">
        <v>1471644</v>
      </c>
      <c r="E30" s="61">
        <v>215.78</v>
      </c>
    </row>
    <row r="31" spans="1:5" ht="21" customHeight="1" x14ac:dyDescent="0.25">
      <c r="A31" s="9" t="s">
        <v>38</v>
      </c>
      <c r="B31" s="10">
        <v>5820</v>
      </c>
      <c r="C31" s="11">
        <v>158.76</v>
      </c>
      <c r="D31" s="12">
        <v>1669061</v>
      </c>
      <c r="E31" s="61">
        <v>281.64</v>
      </c>
    </row>
    <row r="32" spans="1:5" ht="21" customHeight="1" x14ac:dyDescent="0.25">
      <c r="A32" s="9" t="s">
        <v>18</v>
      </c>
      <c r="B32" s="10">
        <v>55039</v>
      </c>
      <c r="C32" s="11">
        <v>123.33</v>
      </c>
      <c r="D32" s="12">
        <v>23168109</v>
      </c>
      <c r="E32" s="61">
        <v>164.72</v>
      </c>
    </row>
    <row r="33" spans="1:5" ht="21" customHeight="1" x14ac:dyDescent="0.25">
      <c r="A33" s="13" t="s">
        <v>19</v>
      </c>
      <c r="B33" s="14">
        <v>10898</v>
      </c>
      <c r="C33" s="15">
        <v>114.5</v>
      </c>
      <c r="D33" s="16">
        <v>3103739</v>
      </c>
      <c r="E33" s="62">
        <v>154.41999999999999</v>
      </c>
    </row>
    <row r="34" spans="1:5" ht="21" customHeight="1" x14ac:dyDescent="0.25">
      <c r="A34" s="68" t="s">
        <v>4</v>
      </c>
      <c r="B34" s="17">
        <f>IF(SUM(B21:B33)=0,"",SUM(B21:B33))</f>
        <v>172593</v>
      </c>
      <c r="C34" s="18">
        <f>IF(B34="","",B34/137959*100)</f>
        <v>125.10456005044976</v>
      </c>
      <c r="D34" s="19">
        <f>IF(SUM(D21:D33)=0,"",SUM(D21:D33))</f>
        <v>64031397</v>
      </c>
      <c r="E34" s="63">
        <f>IF(D34="","",D34/37655037*100)</f>
        <v>170.04736179119942</v>
      </c>
    </row>
    <row r="35" spans="1:5" ht="21" customHeight="1" x14ac:dyDescent="0.25">
      <c r="A35" s="24" t="s">
        <v>5</v>
      </c>
      <c r="B35" s="17">
        <f xml:space="preserve"> IF(SUM(B34,B20,B10)+0=0,"",SUM(B34,B20,B10)+0)</f>
        <v>245625</v>
      </c>
      <c r="C35" s="25">
        <f>IF(B35&lt;&gt; "",IF(B36 &lt;&gt;"",B35/B36*100,""),"")</f>
        <v>130.28223175783552</v>
      </c>
      <c r="D35" s="19">
        <f xml:space="preserve"> IF(SUM(D34,D20,D10)+0=0,"",SUM(D34,D20,D10)+0)</f>
        <v>98685365</v>
      </c>
      <c r="E35" s="65">
        <f>IF(D35&lt;&gt; "",IF(D36 &lt;&gt;"",D35/D36*100,""),"")</f>
        <v>181.17366984714917</v>
      </c>
    </row>
    <row r="36" spans="1:5" ht="20.25" customHeight="1" thickBot="1" x14ac:dyDescent="0.3">
      <c r="A36" s="26" t="s">
        <v>6</v>
      </c>
      <c r="B36" s="27">
        <v>188533</v>
      </c>
      <c r="C36" s="28">
        <v>74.819999999999993</v>
      </c>
      <c r="D36" s="29">
        <v>54470037</v>
      </c>
      <c r="E36" s="54">
        <v>70.94</v>
      </c>
    </row>
    <row r="37" spans="1:5" s="70" customFormat="1" ht="21" customHeight="1" thickBot="1" x14ac:dyDescent="0.3">
      <c r="A37" s="69" t="s">
        <v>39</v>
      </c>
      <c r="B37" s="46"/>
      <c r="C37" s="47"/>
      <c r="D37" s="48"/>
      <c r="E37" s="55"/>
    </row>
    <row r="38" spans="1:5" s="70" customFormat="1" ht="21" customHeight="1" x14ac:dyDescent="0.25">
      <c r="A38" s="30" t="s">
        <v>40</v>
      </c>
      <c r="B38" s="31">
        <v>2724</v>
      </c>
      <c r="C38" s="32">
        <v>116.26</v>
      </c>
      <c r="D38" s="33">
        <v>759095</v>
      </c>
      <c r="E38" s="56">
        <v>141</v>
      </c>
    </row>
    <row r="39" spans="1:5" s="70" customFormat="1" ht="21" customHeight="1" x14ac:dyDescent="0.25">
      <c r="A39" s="34" t="s">
        <v>41</v>
      </c>
      <c r="B39" s="35">
        <v>3766</v>
      </c>
      <c r="C39" s="36">
        <v>112.86</v>
      </c>
      <c r="D39" s="37">
        <v>1032248</v>
      </c>
      <c r="E39" s="57">
        <v>133</v>
      </c>
    </row>
    <row r="40" spans="1:5" s="70" customFormat="1" ht="21" customHeight="1" x14ac:dyDescent="0.25">
      <c r="A40" s="34" t="s">
        <v>42</v>
      </c>
      <c r="B40" s="35">
        <v>14686</v>
      </c>
      <c r="C40" s="36">
        <v>113.78</v>
      </c>
      <c r="D40" s="37">
        <v>5038254</v>
      </c>
      <c r="E40" s="57">
        <v>126.66</v>
      </c>
    </row>
    <row r="41" spans="1:5" s="70" customFormat="1" ht="21" customHeight="1" x14ac:dyDescent="0.25">
      <c r="A41" s="24" t="s">
        <v>5</v>
      </c>
      <c r="B41" s="17">
        <f>IF(SUM(B38:B40)=0,"",SUM(B38:B40))</f>
        <v>21176</v>
      </c>
      <c r="C41" s="39">
        <f>IF(B41&lt;&gt; "",IF(B42 &lt;&gt;"",B41/B42*100,""),"")</f>
        <v>113.92909022435036</v>
      </c>
      <c r="D41" s="19">
        <f>IF(SUM(D38:D40)=0,"",SUM(D38:D40))</f>
        <v>6829597</v>
      </c>
      <c r="E41" s="58">
        <f>IF(D41&lt;&gt; "",IF(D42 &lt;&gt;"",D41/D42*100,""),"")</f>
        <v>129.04641542511212</v>
      </c>
    </row>
    <row r="42" spans="1:5" s="70" customFormat="1" ht="21" customHeight="1" thickBot="1" x14ac:dyDescent="0.3">
      <c r="A42" s="41" t="s">
        <v>6</v>
      </c>
      <c r="B42" s="42">
        <v>18587</v>
      </c>
      <c r="C42" s="43">
        <v>74.78</v>
      </c>
      <c r="D42" s="44">
        <v>5292357</v>
      </c>
      <c r="E42" s="59">
        <v>71.56</v>
      </c>
    </row>
    <row r="43" spans="1:5" s="70" customFormat="1" ht="21" customHeight="1" thickBot="1" x14ac:dyDescent="0.3">
      <c r="A43" s="69" t="s">
        <v>43</v>
      </c>
      <c r="B43" s="46"/>
      <c r="C43" s="47"/>
      <c r="D43" s="48"/>
      <c r="E43" s="55"/>
    </row>
    <row r="44" spans="1:5" s="70" customFormat="1" ht="21" customHeight="1" x14ac:dyDescent="0.25">
      <c r="A44" s="49" t="s">
        <v>44</v>
      </c>
      <c r="B44" s="50">
        <v>87</v>
      </c>
      <c r="C44" s="51"/>
      <c r="D44" s="52">
        <v>119910</v>
      </c>
      <c r="E44" s="53"/>
    </row>
    <row r="45" spans="1:5" s="70" customFormat="1" ht="21" customHeight="1" x14ac:dyDescent="0.25">
      <c r="A45" s="34" t="s">
        <v>41</v>
      </c>
      <c r="B45" s="35"/>
      <c r="C45" s="36"/>
      <c r="D45" s="37"/>
      <c r="E45" s="38"/>
    </row>
    <row r="46" spans="1:5" s="70" customFormat="1" ht="21" customHeight="1" x14ac:dyDescent="0.25">
      <c r="A46" s="34" t="s">
        <v>42</v>
      </c>
      <c r="B46" s="35">
        <v>23</v>
      </c>
      <c r="C46" s="36">
        <v>191.67</v>
      </c>
      <c r="D46" s="37">
        <v>609948</v>
      </c>
      <c r="E46" s="38">
        <v>217.34</v>
      </c>
    </row>
    <row r="47" spans="1:5" s="70" customFormat="1" ht="21" customHeight="1" x14ac:dyDescent="0.25">
      <c r="A47" s="24" t="s">
        <v>5</v>
      </c>
      <c r="B47" s="17">
        <f>IF(SUM(B44:B46)=0,"",SUM(B44:B46))</f>
        <v>110</v>
      </c>
      <c r="C47" s="39">
        <f>IF(B47&lt;&gt; "",IF(B48 &lt;&gt;"",B47/B48*100,""),"")</f>
        <v>916.66666666666663</v>
      </c>
      <c r="D47" s="19">
        <f>IF(SUM(D44:D46)=0,"",SUM(D44:D46))</f>
        <v>729858</v>
      </c>
      <c r="E47" s="40">
        <f>IF(D47&lt;&gt; "",IF(D48 &lt;&gt;"",D47/D48*100,""),"")</f>
        <v>260.06634763738987</v>
      </c>
    </row>
    <row r="48" spans="1:5" s="70" customFormat="1" ht="21" customHeight="1" thickBot="1" x14ac:dyDescent="0.3">
      <c r="A48" s="41" t="s">
        <v>6</v>
      </c>
      <c r="B48" s="42">
        <v>12</v>
      </c>
      <c r="C48" s="43"/>
      <c r="D48" s="44">
        <v>280643</v>
      </c>
      <c r="E48" s="45"/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2021年07月&amp;R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2021-08-19T01:43:20Z</cp:lastPrinted>
  <dcterms:created xsi:type="dcterms:W3CDTF">2010-01-21T06:45:20Z</dcterms:created>
  <dcterms:modified xsi:type="dcterms:W3CDTF">2021-08-19T01:43:28Z</dcterms:modified>
</cp:coreProperties>
</file>