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<sst xmlns="http://schemas.openxmlformats.org/spreadsheetml/2006/main" count="52" uniqueCount="45">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</sst>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0" fontId="2" fillId="0" borderId="0" xfId="1" applyFont="1" applyAlignment="1">
      <alignment vertical="top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0" fontId="3" fillId="0" borderId="0" xfId="1" applyFont="1" applyAlignment="1">
      <alignment vertical="top"/>
    </xf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B57" sqref="B57"/>
    </sheetView>
  </sheetViews>
  <sheetFormatPr defaultRowHeight="16.5" x14ac:dyDescent="0.3"/>
  <cols>
    <col min="1" max="1" width="32.625" style="67" customWidth="1"/>
    <col min="2" max="5" width="21.625" style="67" customWidth="1"/>
    <col min="6" max="16384" width="9" style="67"/>
  </cols>
  <sheetData>
    <row r="1" spans="1:5" ht="21" customHeight="1" thickBot="1" x14ac:dyDescent="0.35">
      <c r="A1" s="68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2855</v>
      </c>
      <c r="C3" s="7">
        <v>78.22</v>
      </c>
      <c r="D3" s="8">
        <v>1157105</v>
      </c>
      <c r="E3" s="61">
        <v>87.59</v>
      </c>
    </row>
    <row r="4" spans="1:5" ht="21" customHeight="1" x14ac:dyDescent="0.3">
      <c r="A4" s="9" t="s">
        <v>8</v>
      </c>
      <c r="B4" s="10">
        <v>10142</v>
      </c>
      <c r="C4" s="11">
        <v>107.5</v>
      </c>
      <c r="D4" s="12">
        <v>5683906</v>
      </c>
      <c r="E4" s="62">
        <v>132.91</v>
      </c>
    </row>
    <row r="5" spans="1:5" ht="21" customHeight="1" x14ac:dyDescent="0.3">
      <c r="A5" s="9" t="s">
        <v>9</v>
      </c>
      <c r="B5" s="10">
        <v>5847</v>
      </c>
      <c r="C5" s="11">
        <v>108.04</v>
      </c>
      <c r="D5" s="12">
        <v>2391896</v>
      </c>
      <c r="E5" s="62">
        <v>119.99</v>
      </c>
    </row>
    <row r="6" spans="1:5" ht="21" customHeight="1" x14ac:dyDescent="0.3">
      <c r="A6" s="9" t="s">
        <v>10</v>
      </c>
      <c r="B6" s="10">
        <v>8624</v>
      </c>
      <c r="C6" s="11">
        <v>89.67</v>
      </c>
      <c r="D6" s="12">
        <v>2714796</v>
      </c>
      <c r="E6" s="62">
        <v>85.32</v>
      </c>
    </row>
    <row r="7" spans="1:5" ht="21" customHeight="1" x14ac:dyDescent="0.3">
      <c r="A7" s="9" t="s">
        <v>23</v>
      </c>
      <c r="B7" s="10">
        <v>1092</v>
      </c>
      <c r="C7" s="11">
        <v>80.239999999999995</v>
      </c>
      <c r="D7" s="12">
        <v>396820</v>
      </c>
      <c r="E7" s="62">
        <v>116.34</v>
      </c>
    </row>
    <row r="8" spans="1:5" ht="21" customHeight="1" x14ac:dyDescent="0.3">
      <c r="A8" s="9" t="s">
        <v>24</v>
      </c>
      <c r="B8" s="10">
        <v>1578</v>
      </c>
      <c r="C8" s="11">
        <v>90.69</v>
      </c>
      <c r="D8" s="12">
        <v>586166</v>
      </c>
      <c r="E8" s="62">
        <v>104.61</v>
      </c>
    </row>
    <row r="9" spans="1:5" ht="21" customHeight="1" x14ac:dyDescent="0.3">
      <c r="A9" s="13" t="s">
        <v>11</v>
      </c>
      <c r="B9" s="14">
        <v>2164</v>
      </c>
      <c r="C9" s="15">
        <v>81.66</v>
      </c>
      <c r="D9" s="16">
        <v>532813</v>
      </c>
      <c r="E9" s="63">
        <v>73.38</v>
      </c>
    </row>
    <row r="10" spans="1:5" ht="21" customHeight="1" x14ac:dyDescent="0.3">
      <c r="A10" s="69" t="s">
        <v>2</v>
      </c>
      <c r="B10" s="17">
        <f>IF(SUM(B3:B9)=0,"",SUM(B3:B9))</f>
        <v>32302</v>
      </c>
      <c r="C10" s="18">
        <f>IF(B10="","",B10/33865*100)</f>
        <v>95.384615384615387</v>
      </c>
      <c r="D10" s="19">
        <f>IF(SUM(D3:D9)=0,"",SUM(D3:D9))</f>
        <v>13463502</v>
      </c>
      <c r="E10" s="64">
        <f>IF(D10="","",D10/12400260*100)</f>
        <v>108.57435247325459</v>
      </c>
    </row>
    <row r="11" spans="1:5" ht="21" customHeight="1" x14ac:dyDescent="0.3">
      <c r="A11" s="5" t="s">
        <v>25</v>
      </c>
      <c r="B11" s="6">
        <v>1827</v>
      </c>
      <c r="C11" s="7">
        <v>85.14</v>
      </c>
      <c r="D11" s="8">
        <v>859643</v>
      </c>
      <c r="E11" s="61">
        <v>88.72</v>
      </c>
    </row>
    <row r="12" spans="1:5" ht="21" customHeight="1" x14ac:dyDescent="0.3">
      <c r="A12" s="9" t="s">
        <v>26</v>
      </c>
      <c r="B12" s="10">
        <v>8674</v>
      </c>
      <c r="C12" s="11">
        <v>90.93</v>
      </c>
      <c r="D12" s="12">
        <v>3936724</v>
      </c>
      <c r="E12" s="62">
        <v>104.36</v>
      </c>
    </row>
    <row r="13" spans="1:5" ht="21" customHeight="1" x14ac:dyDescent="0.3">
      <c r="A13" s="9" t="s">
        <v>27</v>
      </c>
      <c r="B13" s="10">
        <v>2395</v>
      </c>
      <c r="C13" s="11">
        <v>79.86</v>
      </c>
      <c r="D13" s="12">
        <v>920458</v>
      </c>
      <c r="E13" s="62">
        <v>95.65</v>
      </c>
    </row>
    <row r="14" spans="1:5" ht="21" customHeight="1" x14ac:dyDescent="0.3">
      <c r="A14" s="9" t="s">
        <v>28</v>
      </c>
      <c r="B14" s="10">
        <v>1367</v>
      </c>
      <c r="C14" s="11">
        <v>83.15</v>
      </c>
      <c r="D14" s="12">
        <v>722427</v>
      </c>
      <c r="E14" s="62">
        <v>98.06</v>
      </c>
    </row>
    <row r="15" spans="1:5" ht="21" customHeight="1" x14ac:dyDescent="0.3">
      <c r="A15" s="9" t="s">
        <v>29</v>
      </c>
      <c r="B15" s="10">
        <v>4961</v>
      </c>
      <c r="C15" s="11">
        <v>99.32</v>
      </c>
      <c r="D15" s="12">
        <v>2600065</v>
      </c>
      <c r="E15" s="62">
        <v>122.94</v>
      </c>
    </row>
    <row r="16" spans="1:5" ht="21" customHeight="1" x14ac:dyDescent="0.3">
      <c r="A16" s="9" t="s">
        <v>12</v>
      </c>
      <c r="B16" s="10">
        <v>684</v>
      </c>
      <c r="C16" s="11">
        <v>86.04</v>
      </c>
      <c r="D16" s="12">
        <v>322280</v>
      </c>
      <c r="E16" s="62">
        <v>111.42</v>
      </c>
    </row>
    <row r="17" spans="1:5" ht="21" customHeight="1" x14ac:dyDescent="0.3">
      <c r="A17" s="9" t="s">
        <v>13</v>
      </c>
      <c r="B17" s="10">
        <v>3785</v>
      </c>
      <c r="C17" s="11">
        <v>86.1</v>
      </c>
      <c r="D17" s="12">
        <v>1342546</v>
      </c>
      <c r="E17" s="62">
        <v>75.37</v>
      </c>
    </row>
    <row r="18" spans="1:5" ht="21" customHeight="1" x14ac:dyDescent="0.3">
      <c r="A18" s="9" t="s">
        <v>14</v>
      </c>
      <c r="B18" s="10">
        <v>1120</v>
      </c>
      <c r="C18" s="11">
        <v>72.45</v>
      </c>
      <c r="D18" s="12">
        <v>493280</v>
      </c>
      <c r="E18" s="62">
        <v>81.61</v>
      </c>
    </row>
    <row r="19" spans="1:5" ht="21" customHeight="1" x14ac:dyDescent="0.3">
      <c r="A19" s="20" t="s">
        <v>30</v>
      </c>
      <c r="B19" s="21">
        <v>504</v>
      </c>
      <c r="C19" s="22">
        <v>67.2</v>
      </c>
      <c r="D19" s="23">
        <v>237132</v>
      </c>
      <c r="E19" s="65">
        <v>86.02</v>
      </c>
    </row>
    <row r="20" spans="1:5" ht="21" customHeight="1" x14ac:dyDescent="0.3">
      <c r="A20" s="69" t="s">
        <v>3</v>
      </c>
      <c r="B20" s="17">
        <f>IF(SUM(B11:B19)=0,"",SUM(B11:B19))</f>
        <v>25317</v>
      </c>
      <c r="C20" s="18">
        <f>IF(B20="","",B20/28810*100)</f>
        <v>87.875737591114202</v>
      </c>
      <c r="D20" s="19">
        <f>IF(SUM(D11:D19)=0,"",SUM(D11:D19))</f>
        <v>11434555</v>
      </c>
      <c r="E20" s="64">
        <f>IF(D20="","",D20/11505681*100)</f>
        <v>99.38181842517622</v>
      </c>
    </row>
    <row r="21" spans="1:5" ht="21" customHeight="1" x14ac:dyDescent="0.3">
      <c r="A21" s="5" t="s">
        <v>31</v>
      </c>
      <c r="B21" s="6">
        <v>1441</v>
      </c>
      <c r="C21" s="7">
        <v>72.05</v>
      </c>
      <c r="D21" s="8">
        <v>412073</v>
      </c>
      <c r="E21" s="61">
        <v>80.010000000000005</v>
      </c>
    </row>
    <row r="22" spans="1:5" ht="21" customHeight="1" x14ac:dyDescent="0.3">
      <c r="A22" s="9" t="s">
        <v>32</v>
      </c>
      <c r="B22" s="10">
        <v>268</v>
      </c>
      <c r="C22" s="11">
        <v>61.61</v>
      </c>
      <c r="D22" s="12">
        <v>68370</v>
      </c>
      <c r="E22" s="62">
        <v>70.099999999999994</v>
      </c>
    </row>
    <row r="23" spans="1:5" ht="21" customHeight="1" x14ac:dyDescent="0.3">
      <c r="A23" s="9" t="s">
        <v>15</v>
      </c>
      <c r="B23" s="10">
        <v>15438</v>
      </c>
      <c r="C23" s="11">
        <v>139.43</v>
      </c>
      <c r="D23" s="12">
        <v>6691620</v>
      </c>
      <c r="E23" s="62">
        <v>165.6</v>
      </c>
    </row>
    <row r="24" spans="1:5" ht="21" customHeight="1" x14ac:dyDescent="0.3">
      <c r="A24" s="9" t="s">
        <v>33</v>
      </c>
      <c r="B24" s="10">
        <v>5049</v>
      </c>
      <c r="C24" s="11">
        <v>98.25</v>
      </c>
      <c r="D24" s="12">
        <v>2078398</v>
      </c>
      <c r="E24" s="62">
        <v>129.88</v>
      </c>
    </row>
    <row r="25" spans="1:5" ht="21" customHeight="1" x14ac:dyDescent="0.3">
      <c r="A25" s="9" t="s">
        <v>34</v>
      </c>
      <c r="B25" s="10">
        <v>7428</v>
      </c>
      <c r="C25" s="11">
        <v>98.09</v>
      </c>
      <c r="D25" s="12">
        <v>3311067</v>
      </c>
      <c r="E25" s="62">
        <v>142.99</v>
      </c>
    </row>
    <row r="26" spans="1:5" ht="21" customHeight="1" x14ac:dyDescent="0.3">
      <c r="A26" s="9" t="s">
        <v>35</v>
      </c>
      <c r="B26" s="10">
        <v>5178</v>
      </c>
      <c r="C26" s="11">
        <v>98.37</v>
      </c>
      <c r="D26" s="12">
        <v>1709633</v>
      </c>
      <c r="E26" s="62">
        <v>119.59</v>
      </c>
    </row>
    <row r="27" spans="1:5" ht="21" customHeight="1" x14ac:dyDescent="0.3">
      <c r="A27" s="9" t="s">
        <v>36</v>
      </c>
      <c r="B27" s="10">
        <v>18292</v>
      </c>
      <c r="C27" s="11">
        <v>111.16</v>
      </c>
      <c r="D27" s="12">
        <v>5864953</v>
      </c>
      <c r="E27" s="62">
        <v>150.49</v>
      </c>
    </row>
    <row r="28" spans="1:5" ht="21" customHeight="1" x14ac:dyDescent="0.3">
      <c r="A28" s="9" t="s">
        <v>16</v>
      </c>
      <c r="B28" s="10">
        <v>16272</v>
      </c>
      <c r="C28" s="11">
        <v>107.27</v>
      </c>
      <c r="D28" s="12">
        <v>4476975</v>
      </c>
      <c r="E28" s="62">
        <v>106.58</v>
      </c>
    </row>
    <row r="29" spans="1:5" ht="21" customHeight="1" x14ac:dyDescent="0.3">
      <c r="A29" s="9" t="s">
        <v>17</v>
      </c>
      <c r="B29" s="10">
        <v>18259</v>
      </c>
      <c r="C29" s="11">
        <v>119.94</v>
      </c>
      <c r="D29" s="12">
        <v>7875493</v>
      </c>
      <c r="E29" s="62">
        <v>116.26</v>
      </c>
    </row>
    <row r="30" spans="1:5" ht="21" customHeight="1" x14ac:dyDescent="0.3">
      <c r="A30" s="9" t="s">
        <v>37</v>
      </c>
      <c r="B30" s="10">
        <v>6438</v>
      </c>
      <c r="C30" s="11">
        <v>95.63</v>
      </c>
      <c r="D30" s="12">
        <v>2468367</v>
      </c>
      <c r="E30" s="62">
        <v>142.08000000000001</v>
      </c>
    </row>
    <row r="31" spans="1:5" ht="21" customHeight="1" x14ac:dyDescent="0.3">
      <c r="A31" s="9" t="s">
        <v>38</v>
      </c>
      <c r="B31" s="10">
        <v>5673</v>
      </c>
      <c r="C31" s="11">
        <v>110.58</v>
      </c>
      <c r="D31" s="12">
        <v>1930296</v>
      </c>
      <c r="E31" s="62">
        <v>186.02</v>
      </c>
    </row>
    <row r="32" spans="1:5" ht="21" customHeight="1" x14ac:dyDescent="0.3">
      <c r="A32" s="9" t="s">
        <v>18</v>
      </c>
      <c r="B32" s="10">
        <v>50754</v>
      </c>
      <c r="C32" s="11">
        <v>168.03</v>
      </c>
      <c r="D32" s="12">
        <v>22436351</v>
      </c>
      <c r="E32" s="62">
        <v>187.47</v>
      </c>
    </row>
    <row r="33" spans="1:5" ht="21" customHeight="1" x14ac:dyDescent="0.3">
      <c r="A33" s="13" t="s">
        <v>19</v>
      </c>
      <c r="B33" s="14">
        <v>11266</v>
      </c>
      <c r="C33" s="15">
        <v>146.94</v>
      </c>
      <c r="D33" s="16">
        <v>3336664</v>
      </c>
      <c r="E33" s="63">
        <v>182.77</v>
      </c>
    </row>
    <row r="34" spans="1:5" ht="21" customHeight="1" x14ac:dyDescent="0.3">
      <c r="A34" s="69" t="s">
        <v>4</v>
      </c>
      <c r="B34" s="17">
        <f>IF(SUM(B21:B33)=0,"",SUM(B21:B33))</f>
        <v>161756</v>
      </c>
      <c r="C34" s="18">
        <f>IF(B34="","",B34/128067*100)</f>
        <v>126.30576182779328</v>
      </c>
      <c r="D34" s="19">
        <f>IF(SUM(D21:D33)=0,"",SUM(D21:D33))</f>
        <v>62660260</v>
      </c>
      <c r="E34" s="64">
        <f>IF(D34="","",D34/41439338*100)</f>
        <v>151.2096066785623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219375</v>
      </c>
      <c r="C35" s="25">
        <f>IF(B35&lt;&gt; "",IF(B36 &lt;&gt;"",B35/B36*100,""),"")</f>
        <v>115.01137662392131</v>
      </c>
      <c r="D35" s="19">
        <f xml:space="preserve"> IF(SUM(D34,D20,D10)+0=0,"",SUM(D34,D20,D10)+0)</f>
        <v>87558317</v>
      </c>
      <c r="E35" s="66">
        <f>IF(D35&lt;&gt; "",IF(D36 &lt;&gt;"",D35/D36*100,""),"")</f>
        <v>133.99333255582243</v>
      </c>
    </row>
    <row r="36" spans="1:5" ht="20.25" customHeight="1" thickBot="1" x14ac:dyDescent="0.35">
      <c r="A36" s="26" t="s">
        <v>6</v>
      </c>
      <c r="B36" s="27">
        <v>190742</v>
      </c>
      <c r="C36" s="28">
        <v>84.74</v>
      </c>
      <c r="D36" s="29">
        <v>65345279</v>
      </c>
      <c r="E36" s="55">
        <v>75.75</v>
      </c>
    </row>
    <row r="37" spans="1:5" s="71" customFormat="1" ht="21" customHeight="1" thickBot="1" x14ac:dyDescent="0.35">
      <c r="A37" s="70" t="s">
        <v>39</v>
      </c>
      <c r="B37" s="46"/>
      <c r="C37" s="47"/>
      <c r="D37" s="48"/>
      <c r="E37" s="56"/>
    </row>
    <row r="38" spans="1:5" s="71" customFormat="1" ht="21" customHeight="1" x14ac:dyDescent="0.3">
      <c r="A38" s="30" t="s">
        <v>40</v>
      </c>
      <c r="B38" s="31">
        <v>2354</v>
      </c>
      <c r="C38" s="32">
        <v>76.11</v>
      </c>
      <c r="D38" s="33">
        <v>446825</v>
      </c>
      <c r="E38" s="57">
        <v>50.42</v>
      </c>
    </row>
    <row r="39" spans="1:5" s="71" customFormat="1" ht="21" customHeight="1" x14ac:dyDescent="0.3">
      <c r="A39" s="34" t="s">
        <v>41</v>
      </c>
      <c r="B39" s="35">
        <v>3205</v>
      </c>
      <c r="C39" s="36">
        <v>77.89</v>
      </c>
      <c r="D39" s="37">
        <v>931141</v>
      </c>
      <c r="E39" s="58">
        <v>82.87</v>
      </c>
    </row>
    <row r="40" spans="1:5" s="71" customFormat="1" ht="21" customHeight="1" x14ac:dyDescent="0.3">
      <c r="A40" s="34" t="s">
        <v>42</v>
      </c>
      <c r="B40" s="35">
        <v>12997</v>
      </c>
      <c r="C40" s="36">
        <v>92.96</v>
      </c>
      <c r="D40" s="37">
        <v>4638267</v>
      </c>
      <c r="E40" s="58">
        <v>109.96</v>
      </c>
    </row>
    <row r="41" spans="1:5" s="71" customFormat="1" ht="21" customHeight="1" x14ac:dyDescent="0.3">
      <c r="A41" s="24" t="s">
        <v>5</v>
      </c>
      <c r="B41" s="17">
        <f>IF(SUM(B38:B40)=0,"",SUM(B38:B40))</f>
        <v>18556</v>
      </c>
      <c r="C41" s="39">
        <f>IF(B41&lt;&gt; "",IF(B42 &lt;&gt;"",B41/B42*100,""),"")</f>
        <v>87.569608305804621</v>
      </c>
      <c r="D41" s="19">
        <f>IF(SUM(D38:D40)=0,"",SUM(D38:D40))</f>
        <v>6016233</v>
      </c>
      <c r="E41" s="59">
        <f>IF(D41&lt;&gt; "",IF(D42 &lt;&gt;"",D41/D42*100,""),"")</f>
        <v>96.597990980897265</v>
      </c>
    </row>
    <row r="42" spans="1:5" s="71" customFormat="1" ht="21" customHeight="1" thickBot="1" x14ac:dyDescent="0.35">
      <c r="A42" s="41" t="s">
        <v>6</v>
      </c>
      <c r="B42" s="42">
        <v>21190</v>
      </c>
      <c r="C42" s="43">
        <v>95.8</v>
      </c>
      <c r="D42" s="44">
        <v>6228114</v>
      </c>
      <c r="E42" s="60">
        <v>80.09</v>
      </c>
    </row>
    <row r="43" spans="1:5" s="71" customFormat="1" ht="21" customHeight="1" thickBot="1" x14ac:dyDescent="0.35">
      <c r="A43" s="70" t="s">
        <v>43</v>
      </c>
      <c r="B43" s="46"/>
      <c r="C43" s="47"/>
      <c r="D43" s="48"/>
      <c r="E43" s="56"/>
    </row>
    <row r="44" spans="1:5" s="71" customFormat="1" ht="21" customHeight="1" x14ac:dyDescent="0.3">
      <c r="A44" s="49" t="s">
        <v>44</v>
      </c>
      <c r="B44" s="50">
        <v>18</v>
      </c>
      <c r="C44" s="51"/>
      <c r="D44" s="52">
        <v>57397</v>
      </c>
      <c r="E44" s="53"/>
    </row>
    <row r="45" spans="1:5" s="71" customFormat="1" ht="21" customHeight="1" x14ac:dyDescent="0.3">
      <c r="A45" s="34" t="s">
        <v>41</v>
      </c>
      <c r="B45" s="35"/>
      <c r="C45" s="36"/>
      <c r="D45" s="37"/>
      <c r="E45" s="38"/>
    </row>
    <row r="46" spans="1:5" s="71" customFormat="1" ht="21" customHeight="1" x14ac:dyDescent="0.3">
      <c r="A46" s="34" t="s">
        <v>42</v>
      </c>
      <c r="B46" s="35">
        <v>68</v>
      </c>
      <c r="C46" s="36">
        <v>1360</v>
      </c>
      <c r="D46" s="37">
        <v>715954</v>
      </c>
      <c r="E46" s="38">
        <v>1682.58</v>
      </c>
    </row>
    <row r="47" spans="1:5" s="71" customFormat="1" ht="21" customHeight="1" x14ac:dyDescent="0.3">
      <c r="A47" s="24" t="s">
        <v>5</v>
      </c>
      <c r="B47" s="17">
        <f>IF(SUM(B44:B46)=0,"",SUM(B44:B46))</f>
        <v>86</v>
      </c>
      <c r="C47" s="39">
        <f>IF(B47&lt;&gt; "",IF(B48 &lt;&gt;"",B47/B48*100,""),"")</f>
        <v>1720</v>
      </c>
      <c r="D47" s="19">
        <f>IF(SUM(D44:D46)=0,"",SUM(D44:D46))</f>
        <v>773351</v>
      </c>
      <c r="E47" s="40">
        <f>IF(D47&lt;&gt; "",IF(D48 &lt;&gt;"",D47/D48*100,""),"")</f>
        <v>1817.4684496251557</v>
      </c>
    </row>
    <row r="48" spans="1:5" s="71" customFormat="1" ht="21" customHeight="1" thickBot="1" x14ac:dyDescent="0.35">
      <c r="A48" s="41" t="s">
        <v>6</v>
      </c>
      <c r="B48" s="42">
        <v>5</v>
      </c>
      <c r="C48" s="43">
        <v>9.6199999999999992</v>
      </c>
      <c r="D48" s="44">
        <v>42551</v>
      </c>
      <c r="E48" s="45">
        <v>73.87</v>
      </c>
    </row>
    <row r="50" spans="1:5" ht="18" customHeight="1" x14ac:dyDescent="0.3">
      <c r="A50" s="54"/>
      <c r="B50" s="72"/>
      <c r="C50" s="72"/>
      <c r="D50" s="72"/>
      <c r="E50" s="72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2021年01月&amp;R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2021-02-18T00:47:06Z</cp:lastPrinted>
  <dcterms:created xsi:type="dcterms:W3CDTF">2010-01-21T06:45:20Z</dcterms:created>
  <dcterms:modified xsi:type="dcterms:W3CDTF">2021-02-18T00:47:21Z</dcterms:modified>
</cp:coreProperties>
</file>