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<sst xmlns="http://schemas.openxmlformats.org/spreadsheetml/2006/main" count="52" uniqueCount="45">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</sst>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2.625" style="66" customWidth="1"/>
    <col min="2" max="5" width="21.625" style="66" customWidth="1"/>
    <col min="6" max="16384" width="9.00390625" style="66" customWidth="1"/>
  </cols>
  <sheetData>
    <row r="1" ht="21" customHeight="1" thickBot="1">
      <c r="A1" s="67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48131</v>
      </c>
      <c r="C3" s="7">
        <v>96.07</v>
      </c>
      <c r="D3" s="8">
        <v>19964167</v>
      </c>
      <c r="E3" s="60">
        <v>78.39</v>
      </c>
    </row>
    <row r="4" spans="1:5" ht="21" customHeight="1">
      <c r="A4" s="9" t="s">
        <v>8</v>
      </c>
      <c r="B4" s="10">
        <v>128718</v>
      </c>
      <c r="C4" s="11">
        <v>88.33</v>
      </c>
      <c r="D4" s="12">
        <v>61560913</v>
      </c>
      <c r="E4" s="61">
        <v>55.86</v>
      </c>
    </row>
    <row r="5" spans="1:5" ht="21" customHeight="1">
      <c r="A5" s="9" t="s">
        <v>9</v>
      </c>
      <c r="B5" s="10">
        <v>80051</v>
      </c>
      <c r="C5" s="11">
        <v>93.67</v>
      </c>
      <c r="D5" s="12">
        <v>35089638</v>
      </c>
      <c r="E5" s="61">
        <v>80.07</v>
      </c>
    </row>
    <row r="6" spans="1:5" ht="21" customHeight="1">
      <c r="A6" s="9" t="s">
        <v>10</v>
      </c>
      <c r="B6" s="10">
        <v>137327</v>
      </c>
      <c r="C6" s="11">
        <v>96.66</v>
      </c>
      <c r="D6" s="12">
        <v>44419097</v>
      </c>
      <c r="E6" s="61">
        <v>87.66</v>
      </c>
    </row>
    <row r="7" spans="1:5" ht="21" customHeight="1">
      <c r="A7" s="9" t="s">
        <v>23</v>
      </c>
      <c r="B7" s="10">
        <v>21424</v>
      </c>
      <c r="C7" s="11">
        <v>92.01</v>
      </c>
      <c r="D7" s="12">
        <v>6187824</v>
      </c>
      <c r="E7" s="61">
        <v>73.45</v>
      </c>
    </row>
    <row r="8" spans="1:5" ht="21" customHeight="1">
      <c r="A8" s="9" t="s">
        <v>24</v>
      </c>
      <c r="B8" s="10">
        <v>24314</v>
      </c>
      <c r="C8" s="11">
        <v>100.72</v>
      </c>
      <c r="D8" s="12">
        <v>10117992</v>
      </c>
      <c r="E8" s="61">
        <v>92.45</v>
      </c>
    </row>
    <row r="9" spans="1:5" ht="21" customHeight="1">
      <c r="A9" s="13" t="s">
        <v>11</v>
      </c>
      <c r="B9" s="14">
        <v>42488</v>
      </c>
      <c r="C9" s="15">
        <v>95.17</v>
      </c>
      <c r="D9" s="16">
        <v>10386170</v>
      </c>
      <c r="E9" s="62">
        <v>94.54</v>
      </c>
    </row>
    <row r="10" spans="1:5" ht="21" customHeight="1">
      <c r="A10" s="68" t="s">
        <v>2</v>
      </c>
      <c r="B10" s="17">
        <f>IF(SUM(B3:B9)=0,"",SUM(B3:B9))</f>
        <v>482453</v>
      </c>
      <c r="C10" s="18">
        <f>IF(B10="","",B10/515427*100)</f>
        <v>93.60258581719623</v>
      </c>
      <c r="D10" s="19">
        <f>IF(SUM(D3:D9)=0,"",SUM(D3:D9))</f>
        <v>187725801</v>
      </c>
      <c r="E10" s="63">
        <f>IF(D10="","",D10/260513844*100)</f>
        <v>72.05981767325962</v>
      </c>
    </row>
    <row r="11" spans="1:5" ht="21" customHeight="1">
      <c r="A11" s="5" t="s">
        <v>25</v>
      </c>
      <c r="B11" s="6">
        <v>31870</v>
      </c>
      <c r="C11" s="7">
        <v>105.11</v>
      </c>
      <c r="D11" s="8">
        <v>12428084</v>
      </c>
      <c r="E11" s="60">
        <v>122.55</v>
      </c>
    </row>
    <row r="12" spans="1:5" ht="21" customHeight="1">
      <c r="A12" s="9" t="s">
        <v>26</v>
      </c>
      <c r="B12" s="10">
        <v>134631</v>
      </c>
      <c r="C12" s="11">
        <v>98.93</v>
      </c>
      <c r="D12" s="12">
        <v>55378696</v>
      </c>
      <c r="E12" s="61">
        <v>102.9</v>
      </c>
    </row>
    <row r="13" spans="1:5" ht="21" customHeight="1">
      <c r="A13" s="9" t="s">
        <v>27</v>
      </c>
      <c r="B13" s="10">
        <v>46451</v>
      </c>
      <c r="C13" s="11">
        <v>101.29</v>
      </c>
      <c r="D13" s="12">
        <v>16141900</v>
      </c>
      <c r="E13" s="61">
        <v>105.54</v>
      </c>
    </row>
    <row r="14" spans="1:5" ht="21" customHeight="1">
      <c r="A14" s="9" t="s">
        <v>28</v>
      </c>
      <c r="B14" s="10">
        <v>21590</v>
      </c>
      <c r="C14" s="11">
        <v>104.93</v>
      </c>
      <c r="D14" s="12">
        <v>7799824</v>
      </c>
      <c r="E14" s="61">
        <v>92.87</v>
      </c>
    </row>
    <row r="15" spans="1:5" ht="21" customHeight="1">
      <c r="A15" s="9" t="s">
        <v>29</v>
      </c>
      <c r="B15" s="10">
        <v>74264</v>
      </c>
      <c r="C15" s="11">
        <v>101.39</v>
      </c>
      <c r="D15" s="12">
        <v>41665998</v>
      </c>
      <c r="E15" s="61">
        <v>116.15</v>
      </c>
    </row>
    <row r="16" spans="1:5" ht="21" customHeight="1">
      <c r="A16" s="9" t="s">
        <v>12</v>
      </c>
      <c r="B16" s="10">
        <v>14995</v>
      </c>
      <c r="C16" s="11">
        <v>98.37</v>
      </c>
      <c r="D16" s="12">
        <v>6942118</v>
      </c>
      <c r="E16" s="61">
        <v>128.71</v>
      </c>
    </row>
    <row r="17" spans="1:5" ht="21" customHeight="1">
      <c r="A17" s="9" t="s">
        <v>13</v>
      </c>
      <c r="B17" s="10">
        <v>65547</v>
      </c>
      <c r="C17" s="11">
        <v>100.31</v>
      </c>
      <c r="D17" s="12">
        <v>23139565</v>
      </c>
      <c r="E17" s="61">
        <v>100.44</v>
      </c>
    </row>
    <row r="18" spans="1:5" ht="21" customHeight="1">
      <c r="A18" s="9" t="s">
        <v>14</v>
      </c>
      <c r="B18" s="10">
        <v>22469</v>
      </c>
      <c r="C18" s="11">
        <v>93.93</v>
      </c>
      <c r="D18" s="12">
        <v>7771865</v>
      </c>
      <c r="E18" s="61">
        <v>96.25</v>
      </c>
    </row>
    <row r="19" spans="1:5" ht="21" customHeight="1">
      <c r="A19" s="20" t="s">
        <v>30</v>
      </c>
      <c r="B19" s="21">
        <v>13548</v>
      </c>
      <c r="C19" s="22">
        <v>108.95</v>
      </c>
      <c r="D19" s="23">
        <v>4881635</v>
      </c>
      <c r="E19" s="64">
        <v>104.91</v>
      </c>
    </row>
    <row r="20" spans="1:5" ht="21" customHeight="1">
      <c r="A20" s="68" t="s">
        <v>3</v>
      </c>
      <c r="B20" s="17">
        <f>IF(SUM(B11:B19)=0,"",SUM(B11:B19))</f>
        <v>425365</v>
      </c>
      <c r="C20" s="18">
        <f>IF(B20="","",B20/423037*100)</f>
        <v>100.55030647437458</v>
      </c>
      <c r="D20" s="19">
        <f>IF(SUM(D11:D19)=0,"",SUM(D11:D19))</f>
        <v>176149685</v>
      </c>
      <c r="E20" s="63">
        <f>IF(D20="","",D20/164686057*100)</f>
        <v>106.9608977279722</v>
      </c>
    </row>
    <row r="21" spans="1:5" ht="21" customHeight="1">
      <c r="A21" s="5" t="s">
        <v>31</v>
      </c>
      <c r="B21" s="6">
        <v>30409</v>
      </c>
      <c r="C21" s="7">
        <v>105.91</v>
      </c>
      <c r="D21" s="8">
        <v>7995251</v>
      </c>
      <c r="E21" s="60">
        <v>97.89</v>
      </c>
    </row>
    <row r="22" spans="1:5" ht="21" customHeight="1">
      <c r="A22" s="9" t="s">
        <v>32</v>
      </c>
      <c r="B22" s="10">
        <v>8200</v>
      </c>
      <c r="C22" s="11">
        <v>98.96</v>
      </c>
      <c r="D22" s="12">
        <v>1892803</v>
      </c>
      <c r="E22" s="61">
        <v>107.8</v>
      </c>
    </row>
    <row r="23" spans="1:5" ht="21" customHeight="1">
      <c r="A23" s="9" t="s">
        <v>15</v>
      </c>
      <c r="B23" s="10">
        <v>240720</v>
      </c>
      <c r="C23" s="11">
        <v>92.66</v>
      </c>
      <c r="D23" s="12">
        <v>66717278</v>
      </c>
      <c r="E23" s="61">
        <v>93.77</v>
      </c>
    </row>
    <row r="24" spans="1:5" ht="21" customHeight="1">
      <c r="A24" s="9" t="s">
        <v>33</v>
      </c>
      <c r="B24" s="10">
        <v>80424</v>
      </c>
      <c r="C24" s="11">
        <v>90.91</v>
      </c>
      <c r="D24" s="12">
        <v>20954570</v>
      </c>
      <c r="E24" s="61">
        <v>78.68</v>
      </c>
    </row>
    <row r="25" spans="1:5" ht="21" customHeight="1">
      <c r="A25" s="9" t="s">
        <v>34</v>
      </c>
      <c r="B25" s="10">
        <v>126715</v>
      </c>
      <c r="C25" s="11">
        <v>99.17</v>
      </c>
      <c r="D25" s="12">
        <v>31095354</v>
      </c>
      <c r="E25" s="61">
        <v>94.67</v>
      </c>
    </row>
    <row r="26" spans="1:5" ht="21" customHeight="1">
      <c r="A26" s="9" t="s">
        <v>35</v>
      </c>
      <c r="B26" s="10">
        <v>74149</v>
      </c>
      <c r="C26" s="11">
        <v>95.72</v>
      </c>
      <c r="D26" s="12">
        <v>18772034</v>
      </c>
      <c r="E26" s="61">
        <v>91.56</v>
      </c>
    </row>
    <row r="27" spans="1:5" ht="21" customHeight="1">
      <c r="A27" s="9" t="s">
        <v>36</v>
      </c>
      <c r="B27" s="10">
        <v>240811</v>
      </c>
      <c r="C27" s="11">
        <v>97.42</v>
      </c>
      <c r="D27" s="12">
        <v>56545396</v>
      </c>
      <c r="E27" s="61">
        <v>97.34</v>
      </c>
    </row>
    <row r="28" spans="1:5" ht="21" customHeight="1">
      <c r="A28" s="9" t="s">
        <v>16</v>
      </c>
      <c r="B28" s="10">
        <v>247304</v>
      </c>
      <c r="C28" s="11">
        <v>97.31</v>
      </c>
      <c r="D28" s="12">
        <v>52274688</v>
      </c>
      <c r="E28" s="61">
        <v>96.73</v>
      </c>
    </row>
    <row r="29" spans="1:5" ht="21" customHeight="1">
      <c r="A29" s="9" t="s">
        <v>17</v>
      </c>
      <c r="B29" s="10">
        <v>226132</v>
      </c>
      <c r="C29" s="11">
        <v>95.57</v>
      </c>
      <c r="D29" s="12">
        <v>74622853</v>
      </c>
      <c r="E29" s="61">
        <v>90.23</v>
      </c>
    </row>
    <row r="30" spans="1:5" ht="21" customHeight="1">
      <c r="A30" s="9" t="s">
        <v>37</v>
      </c>
      <c r="B30" s="10">
        <v>80027</v>
      </c>
      <c r="C30" s="11">
        <v>101.83</v>
      </c>
      <c r="D30" s="12">
        <v>18564196</v>
      </c>
      <c r="E30" s="61">
        <v>103.49</v>
      </c>
    </row>
    <row r="31" spans="1:5" ht="21" customHeight="1">
      <c r="A31" s="9" t="s">
        <v>38</v>
      </c>
      <c r="B31" s="10">
        <v>64925</v>
      </c>
      <c r="C31" s="11">
        <v>95.56</v>
      </c>
      <c r="D31" s="12">
        <v>15040353</v>
      </c>
      <c r="E31" s="61">
        <v>84.66</v>
      </c>
    </row>
    <row r="32" spans="1:5" ht="21" customHeight="1">
      <c r="A32" s="9" t="s">
        <v>18</v>
      </c>
      <c r="B32" s="10">
        <v>587434</v>
      </c>
      <c r="C32" s="11">
        <v>95.7</v>
      </c>
      <c r="D32" s="12">
        <v>150284351</v>
      </c>
      <c r="E32" s="61">
        <v>95.59</v>
      </c>
    </row>
    <row r="33" spans="1:5" ht="21" customHeight="1">
      <c r="A33" s="13" t="s">
        <v>19</v>
      </c>
      <c r="B33" s="14">
        <v>104983</v>
      </c>
      <c r="C33" s="15">
        <v>106.69</v>
      </c>
      <c r="D33" s="16">
        <v>22919906</v>
      </c>
      <c r="E33" s="62">
        <v>106.53</v>
      </c>
    </row>
    <row r="34" spans="1:5" ht="21" customHeight="1">
      <c r="A34" s="68" t="s">
        <v>4</v>
      </c>
      <c r="B34" s="17">
        <f>IF(SUM(B21:B33)=0,"",SUM(B21:B33))</f>
        <v>2112233</v>
      </c>
      <c r="C34" s="18">
        <f>IF(B34="","",B34/2187226*100)</f>
        <v>96.57131910465586</v>
      </c>
      <c r="D34" s="19">
        <f>IF(SUM(D21:D33)=0,"",SUM(D21:D33))</f>
        <v>537679033</v>
      </c>
      <c r="E34" s="63">
        <f>IF(D34="","",D34/570330679*100)</f>
        <v>94.27496236792831</v>
      </c>
    </row>
    <row r="35" spans="1:5" ht="21" customHeight="1">
      <c r="A35" s="24" t="s">
        <v>5</v>
      </c>
      <c r="B35" s="17">
        <f>IF(SUM(B34,B20,B10)+0=0,"",SUM(B34,B20,B10)+0)</f>
        <v>3020051</v>
      </c>
      <c r="C35" s="25">
        <f>IF(B35&lt;&gt;"",IF(B36&lt;&gt;"",B35/B36*100,""),"")</f>
        <v>96.62029823814902</v>
      </c>
      <c r="D35" s="19">
        <f>IF(SUM(D34,D20,D10)+0=0,"",SUM(D34,D20,D10)+0)</f>
        <v>901554519</v>
      </c>
      <c r="E35" s="65">
        <f>IF(D35&lt;&gt;"",IF(D36&lt;&gt;"",D35/D36*100,""),"")</f>
        <v>90.5602034846584</v>
      </c>
    </row>
    <row r="36" spans="1:5" ht="20.25" customHeight="1" thickBot="1">
      <c r="A36" s="26" t="s">
        <v>6</v>
      </c>
      <c r="B36" s="27">
        <v>3125690</v>
      </c>
      <c r="C36" s="28">
        <v>102.72</v>
      </c>
      <c r="D36" s="29">
        <v>995530580</v>
      </c>
      <c r="E36" s="54">
        <v>115.46</v>
      </c>
    </row>
    <row r="37" spans="1:5" s="70" customFormat="1" ht="21" customHeight="1" thickBot="1">
      <c r="A37" s="69" t="s">
        <v>39</v>
      </c>
      <c r="B37" s="46"/>
      <c r="C37" s="47"/>
      <c r="D37" s="48"/>
      <c r="E37" s="55"/>
    </row>
    <row r="38" spans="1:5" s="70" customFormat="1" ht="21" customHeight="1">
      <c r="A38" s="30" t="s">
        <v>40</v>
      </c>
      <c r="B38" s="31">
        <v>33177</v>
      </c>
      <c r="C38" s="32">
        <v>101.59</v>
      </c>
      <c r="D38" s="33">
        <v>10842540</v>
      </c>
      <c r="E38" s="56">
        <v>124.18</v>
      </c>
    </row>
    <row r="39" spans="1:5" s="70" customFormat="1" ht="21" customHeight="1">
      <c r="A39" s="34" t="s">
        <v>41</v>
      </c>
      <c r="B39" s="35">
        <v>63442</v>
      </c>
      <c r="C39" s="36">
        <v>100.34</v>
      </c>
      <c r="D39" s="37">
        <v>19000099</v>
      </c>
      <c r="E39" s="57">
        <v>108.98</v>
      </c>
    </row>
    <row r="40" spans="1:5" s="70" customFormat="1" ht="21" customHeight="1">
      <c r="A40" s="34" t="s">
        <v>42</v>
      </c>
      <c r="B40" s="35">
        <v>172143</v>
      </c>
      <c r="C40" s="36">
        <v>102.83</v>
      </c>
      <c r="D40" s="37">
        <v>38057299</v>
      </c>
      <c r="E40" s="57">
        <v>106.52</v>
      </c>
    </row>
    <row r="41" spans="1:5" s="70" customFormat="1" ht="21" customHeight="1">
      <c r="A41" s="24" t="s">
        <v>5</v>
      </c>
      <c r="B41" s="17">
        <f>IF(SUM(B38:B40)=0,"",SUM(B38:B40))</f>
        <v>268762</v>
      </c>
      <c r="C41" s="39">
        <f>IF(B41&lt;&gt;"",IF(B42&lt;&gt;"",B41/B42*100,""),"")</f>
        <v>102.07715358934723</v>
      </c>
      <c r="D41" s="19">
        <f>IF(SUM(D38:D40)=0,"",SUM(D38:D40))</f>
        <v>67899938</v>
      </c>
      <c r="E41" s="58">
        <f>IF(D41&lt;&gt;"",IF(D42&lt;&gt;"",D41/D42*100,""),"")</f>
        <v>109.70372325567406</v>
      </c>
    </row>
    <row r="42" spans="1:5" s="70" customFormat="1" ht="21" customHeight="1" thickBot="1">
      <c r="A42" s="41" t="s">
        <v>6</v>
      </c>
      <c r="B42" s="42">
        <v>263293</v>
      </c>
      <c r="C42" s="43">
        <v>96.86</v>
      </c>
      <c r="D42" s="44">
        <v>61893923</v>
      </c>
      <c r="E42" s="59">
        <v>107.99</v>
      </c>
    </row>
    <row r="43" spans="1:5" s="70" customFormat="1" ht="21" customHeight="1" thickBot="1">
      <c r="A43" s="69" t="s">
        <v>43</v>
      </c>
      <c r="B43" s="46"/>
      <c r="C43" s="47"/>
      <c r="D43" s="48"/>
      <c r="E43" s="55"/>
    </row>
    <row r="44" spans="1:5" s="70" customFormat="1" ht="21" customHeight="1">
      <c r="A44" s="49" t="s">
        <v>44</v>
      </c>
      <c r="B44" s="50">
        <v>89</v>
      </c>
      <c r="C44" s="51">
        <v>10.8</v>
      </c>
      <c r="D44" s="52">
        <v>75829</v>
      </c>
      <c r="E44" s="53">
        <v>0.93</v>
      </c>
    </row>
    <row r="45" spans="1:5" s="70" customFormat="1" ht="21" customHeight="1">
      <c r="A45" s="34" t="s">
        <v>41</v>
      </c>
      <c r="B45" s="35">
        <v>40</v>
      </c>
      <c r="C45" s="36">
        <v>47.06</v>
      </c>
      <c r="D45" s="37">
        <v>274713</v>
      </c>
      <c r="E45" s="38">
        <v>1562.82</v>
      </c>
    </row>
    <row r="46" spans="1:5" s="70" customFormat="1" ht="21" customHeight="1">
      <c r="A46" s="34" t="s">
        <v>42</v>
      </c>
      <c r="B46" s="35">
        <v>511</v>
      </c>
      <c r="C46" s="36">
        <v>422.31</v>
      </c>
      <c r="D46" s="37">
        <v>119696</v>
      </c>
      <c r="E46" s="38">
        <v>615.47</v>
      </c>
    </row>
    <row r="47" spans="1:5" s="70" customFormat="1" ht="21" customHeight="1">
      <c r="A47" s="24" t="s">
        <v>5</v>
      </c>
      <c r="B47" s="17">
        <f>IF(SUM(B44:B46)=0,"",SUM(B44:B46))</f>
        <v>640</v>
      </c>
      <c r="C47" s="39">
        <f>IF(B47&lt;&gt;"",IF(B48&lt;&gt;"",B47/B48*100,""),"")</f>
        <v>62.13592233009708</v>
      </c>
      <c r="D47" s="19">
        <f>IF(SUM(D44:D46)=0,"",SUM(D44:D46))</f>
        <v>470238</v>
      </c>
      <c r="E47" s="40">
        <f>IF(D47&lt;&gt;"",IF(D48&lt;&gt;"",D47/D48*100,""),"")</f>
        <v>5.719229214312923</v>
      </c>
    </row>
    <row r="48" spans="1:5" s="70" customFormat="1" ht="21" customHeight="1" thickBot="1">
      <c r="A48" s="41" t="s">
        <v>6</v>
      </c>
      <c r="B48" s="42">
        <v>1030</v>
      </c>
      <c r="C48" s="43">
        <v>139</v>
      </c>
      <c r="D48" s="44">
        <v>8222052</v>
      </c>
      <c r="E48" s="45">
        <v>3359.68</v>
      </c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2015年04月～2016年03月&amp;C&amp;"ＭＳ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2016-04-20T00:44:20Z</cp:lastPrinted>
  <dcterms:created xsi:type="dcterms:W3CDTF">2010-01-21T06:45:20Z</dcterms:created>
  <dcterms:modified xsi:type="dcterms:W3CDTF">2016-04-20T00:44:30Z</dcterms:modified>
  <cp:category/>
  <cp:version/>
  <cp:contentType/>
  <cp:contentStatus/>
</cp:coreProperties>
</file>