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<sst xmlns="http://schemas.openxmlformats.org/spreadsheetml/2006/main" count="52" uniqueCount="45">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</sst>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0" fontId="2" fillId="0" borderId="29" xfId="60" applyFont="1" applyBorder="1" applyAlignment="1">
      <alignment horizontal="centerContinuous" vertical="center"/>
      <protection/>
    </xf>
    <xf numFmtId="176" fontId="3" fillId="0" borderId="30" xfId="60" applyNumberFormat="1" applyFont="1" applyBorder="1">
      <alignment/>
      <protection/>
    </xf>
    <xf numFmtId="178" fontId="3" fillId="0" borderId="31" xfId="60" applyNumberFormat="1" applyFont="1" applyBorder="1">
      <alignment/>
      <protection/>
    </xf>
    <xf numFmtId="177" fontId="3" fillId="0" borderId="30" xfId="60" applyNumberFormat="1" applyFont="1" applyBorder="1">
      <alignment/>
      <protection/>
    </xf>
    <xf numFmtId="0" fontId="2" fillId="0" borderId="32" xfId="62" applyFont="1" applyBorder="1" applyAlignment="1">
      <alignment horizontal="left" vertical="center"/>
      <protection/>
    </xf>
    <xf numFmtId="176" fontId="3" fillId="0" borderId="33" xfId="62" applyNumberFormat="1" applyFont="1" applyBorder="1" applyAlignment="1">
      <alignment horizontal="right" vertical="center"/>
      <protection/>
    </xf>
    <xf numFmtId="178" fontId="3" fillId="0" borderId="34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0" fontId="2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right" vertical="center"/>
      <protection/>
    </xf>
    <xf numFmtId="178" fontId="3" fillId="0" borderId="31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176" fontId="3" fillId="0" borderId="38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0" fontId="2" fillId="0" borderId="39" xfId="62" applyFont="1" applyBorder="1" applyAlignment="1">
      <alignment horizontal="left" vertical="center"/>
      <protection/>
    </xf>
    <xf numFmtId="176" fontId="3" fillId="0" borderId="40" xfId="62" applyNumberFormat="1" applyFont="1" applyBorder="1" applyAlignment="1">
      <alignment horizontal="right" vertical="center"/>
      <protection/>
    </xf>
    <xf numFmtId="178" fontId="3" fillId="0" borderId="41" xfId="62" applyNumberFormat="1" applyFont="1" applyBorder="1" applyAlignment="1">
      <alignment horizontal="right" vertical="center"/>
      <protection/>
    </xf>
    <xf numFmtId="177" fontId="3" fillId="0" borderId="40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7" xfId="60" applyNumberFormat="1" applyFont="1" applyBorder="1">
      <alignment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5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5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8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  <xf numFmtId="176" fontId="42" fillId="0" borderId="23" xfId="60" applyNumberFormat="1" applyFont="1" applyBorder="1" applyAlignment="1">
      <alignment horizontal="right" vertical="center"/>
      <protection/>
    </xf>
    <xf numFmtId="178" fontId="42" fillId="0" borderId="41" xfId="61" applyNumberFormat="1" applyFont="1" applyBorder="1">
      <alignment/>
      <protection/>
    </xf>
    <xf numFmtId="177" fontId="42" fillId="0" borderId="23" xfId="60" applyNumberFormat="1" applyFont="1" applyBorder="1" applyAlignment="1">
      <alignment horizontal="right" vertical="center"/>
      <protection/>
    </xf>
    <xf numFmtId="178" fontId="42" fillId="0" borderId="42" xfId="61" applyNumberFormat="1" applyFont="1" applyBorder="1">
      <alignment/>
      <protection/>
    </xf>
    <xf numFmtId="176" fontId="42" fillId="0" borderId="18" xfId="60" applyNumberFormat="1" applyFont="1" applyBorder="1" applyAlignment="1">
      <alignment horizontal="right" vertical="center"/>
      <protection/>
    </xf>
    <xf numFmtId="177" fontId="42" fillId="0" borderId="18" xfId="60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3428</v>
      </c>
      <c r="C3" s="7">
        <v>94.05</v>
      </c>
      <c r="D3" s="8">
        <v>1369214</v>
      </c>
      <c r="E3" s="61">
        <v>75.9</v>
      </c>
    </row>
    <row r="4" spans="1:5" ht="21" customHeight="1">
      <c r="A4" s="9" t="s">
        <v>8</v>
      </c>
      <c r="B4" s="10">
        <v>9288</v>
      </c>
      <c r="C4" s="11">
        <v>86.82</v>
      </c>
      <c r="D4" s="12">
        <v>3841176</v>
      </c>
      <c r="E4" s="62">
        <v>59.43</v>
      </c>
    </row>
    <row r="5" spans="1:5" ht="21" customHeight="1">
      <c r="A5" s="9" t="s">
        <v>9</v>
      </c>
      <c r="B5" s="10">
        <v>6143</v>
      </c>
      <c r="C5" s="11">
        <v>89.63</v>
      </c>
      <c r="D5" s="12">
        <v>2675874</v>
      </c>
      <c r="E5" s="62">
        <v>71.28</v>
      </c>
    </row>
    <row r="6" spans="1:5" ht="21" customHeight="1">
      <c r="A6" s="9" t="s">
        <v>10</v>
      </c>
      <c r="B6" s="10">
        <v>10189</v>
      </c>
      <c r="C6" s="11">
        <v>92.26</v>
      </c>
      <c r="D6" s="12">
        <v>3138729</v>
      </c>
      <c r="E6" s="62">
        <v>80.61</v>
      </c>
    </row>
    <row r="7" spans="1:5" ht="21" customHeight="1">
      <c r="A7" s="9" t="s">
        <v>23</v>
      </c>
      <c r="B7" s="10">
        <v>1568</v>
      </c>
      <c r="C7" s="11">
        <v>85.92</v>
      </c>
      <c r="D7" s="12">
        <v>389569</v>
      </c>
      <c r="E7" s="62">
        <v>70.58</v>
      </c>
    </row>
    <row r="8" spans="1:5" ht="21" customHeight="1">
      <c r="A8" s="9" t="s">
        <v>24</v>
      </c>
      <c r="B8" s="10">
        <v>1808</v>
      </c>
      <c r="C8" s="11">
        <v>93.05</v>
      </c>
      <c r="D8" s="12">
        <v>838423</v>
      </c>
      <c r="E8" s="62">
        <v>89.24</v>
      </c>
    </row>
    <row r="9" spans="1:5" ht="21" customHeight="1">
      <c r="A9" s="13" t="s">
        <v>11</v>
      </c>
      <c r="B9" s="14">
        <v>2897</v>
      </c>
      <c r="C9" s="15">
        <v>85.43</v>
      </c>
      <c r="D9" s="16">
        <v>710059</v>
      </c>
      <c r="E9" s="63">
        <v>86.36</v>
      </c>
    </row>
    <row r="10" spans="1:5" ht="21" customHeight="1">
      <c r="A10" s="68" t="s">
        <v>2</v>
      </c>
      <c r="B10" s="17">
        <f>IF(SUM(B3:B9)=0,"",SUM(B3:B9))</f>
        <v>35321</v>
      </c>
      <c r="C10" s="18">
        <f>IF(B10="","",B10/39400*100)</f>
        <v>89.64720812182742</v>
      </c>
      <c r="D10" s="19">
        <f>IF(SUM(D3:D9)=0,"",SUM(D3:D9))</f>
        <v>12963044</v>
      </c>
      <c r="E10" s="64">
        <f>IF(D10="","",D10/18228958*100)</f>
        <v>71.11236967027956</v>
      </c>
    </row>
    <row r="11" spans="1:5" ht="21" customHeight="1">
      <c r="A11" s="5" t="s">
        <v>25</v>
      </c>
      <c r="B11" s="6">
        <v>2538</v>
      </c>
      <c r="C11" s="7">
        <v>103.76</v>
      </c>
      <c r="D11" s="8">
        <v>1094565</v>
      </c>
      <c r="E11" s="61">
        <v>139.34</v>
      </c>
    </row>
    <row r="12" spans="1:5" ht="21" customHeight="1">
      <c r="A12" s="9" t="s">
        <v>26</v>
      </c>
      <c r="B12" s="10">
        <v>10343</v>
      </c>
      <c r="C12" s="11">
        <v>97.84</v>
      </c>
      <c r="D12" s="12">
        <v>4117630</v>
      </c>
      <c r="E12" s="62">
        <v>93.04</v>
      </c>
    </row>
    <row r="13" spans="1:5" ht="21" customHeight="1">
      <c r="A13" s="9" t="s">
        <v>27</v>
      </c>
      <c r="B13" s="10">
        <v>3431</v>
      </c>
      <c r="C13" s="11">
        <v>95.12</v>
      </c>
      <c r="D13" s="12">
        <v>1167172</v>
      </c>
      <c r="E13" s="62">
        <v>99.67</v>
      </c>
    </row>
    <row r="14" spans="1:5" ht="21" customHeight="1">
      <c r="A14" s="9" t="s">
        <v>28</v>
      </c>
      <c r="B14" s="10">
        <v>1590</v>
      </c>
      <c r="C14" s="11">
        <v>100.7</v>
      </c>
      <c r="D14" s="12">
        <v>618022</v>
      </c>
      <c r="E14" s="62">
        <v>84.22</v>
      </c>
    </row>
    <row r="15" spans="1:5" ht="21" customHeight="1">
      <c r="A15" s="9" t="s">
        <v>29</v>
      </c>
      <c r="B15" s="10">
        <v>5579</v>
      </c>
      <c r="C15" s="11">
        <v>99.32</v>
      </c>
      <c r="D15" s="12">
        <v>3223172</v>
      </c>
      <c r="E15" s="62">
        <v>122.69</v>
      </c>
    </row>
    <row r="16" spans="1:5" ht="21" customHeight="1">
      <c r="A16" s="9" t="s">
        <v>12</v>
      </c>
      <c r="B16" s="10">
        <v>1117</v>
      </c>
      <c r="C16" s="11">
        <v>92.7</v>
      </c>
      <c r="D16" s="12">
        <v>367542</v>
      </c>
      <c r="E16" s="62">
        <v>83.27</v>
      </c>
    </row>
    <row r="17" spans="1:5" ht="21" customHeight="1">
      <c r="A17" s="9" t="s">
        <v>13</v>
      </c>
      <c r="B17" s="10">
        <v>4884</v>
      </c>
      <c r="C17" s="11">
        <v>97.12</v>
      </c>
      <c r="D17" s="12">
        <v>1544580</v>
      </c>
      <c r="E17" s="62">
        <v>83.26</v>
      </c>
    </row>
    <row r="18" spans="1:5" ht="21" customHeight="1">
      <c r="A18" s="9" t="s">
        <v>14</v>
      </c>
      <c r="B18" s="10">
        <v>1660</v>
      </c>
      <c r="C18" s="11">
        <v>93.31</v>
      </c>
      <c r="D18" s="12">
        <v>573166</v>
      </c>
      <c r="E18" s="62">
        <v>98.47</v>
      </c>
    </row>
    <row r="19" spans="1:5" ht="21" customHeight="1">
      <c r="A19" s="20" t="s">
        <v>30</v>
      </c>
      <c r="B19" s="21">
        <v>957</v>
      </c>
      <c r="C19" s="22">
        <v>113.52</v>
      </c>
      <c r="D19" s="23">
        <v>340998</v>
      </c>
      <c r="E19" s="65">
        <v>109.45</v>
      </c>
    </row>
    <row r="20" spans="1:5" ht="21" customHeight="1">
      <c r="A20" s="68" t="s">
        <v>3</v>
      </c>
      <c r="B20" s="17">
        <f>IF(SUM(B11:B19)=0,"",SUM(B11:B19))</f>
        <v>32099</v>
      </c>
      <c r="C20" s="18">
        <f>IF(B20="","",B20/32676*100)</f>
        <v>98.23417798996206</v>
      </c>
      <c r="D20" s="19">
        <f>IF(SUM(D11:D19)=0,"",SUM(D11:D19))</f>
        <v>13046847</v>
      </c>
      <c r="E20" s="64">
        <f>IF(D20="","",D20/12933524*100)</f>
        <v>100.87619584577259</v>
      </c>
    </row>
    <row r="21" spans="1:5" ht="21" customHeight="1">
      <c r="A21" s="5" t="s">
        <v>31</v>
      </c>
      <c r="B21" s="6">
        <v>2266</v>
      </c>
      <c r="C21" s="7">
        <v>104.42</v>
      </c>
      <c r="D21" s="8">
        <v>514505</v>
      </c>
      <c r="E21" s="61">
        <v>94.31</v>
      </c>
    </row>
    <row r="22" spans="1:5" ht="21" customHeight="1">
      <c r="A22" s="9" t="s">
        <v>32</v>
      </c>
      <c r="B22" s="10">
        <v>573</v>
      </c>
      <c r="C22" s="11">
        <v>95.66</v>
      </c>
      <c r="D22" s="12">
        <v>110658</v>
      </c>
      <c r="E22" s="62">
        <v>97.36</v>
      </c>
    </row>
    <row r="23" spans="1:5" ht="21" customHeight="1">
      <c r="A23" s="9" t="s">
        <v>15</v>
      </c>
      <c r="B23" s="10">
        <v>19570</v>
      </c>
      <c r="C23" s="11">
        <v>90</v>
      </c>
      <c r="D23" s="12">
        <v>5089855</v>
      </c>
      <c r="E23" s="62">
        <v>88.09</v>
      </c>
    </row>
    <row r="24" spans="1:5" ht="21" customHeight="1">
      <c r="A24" s="9" t="s">
        <v>33</v>
      </c>
      <c r="B24" s="10">
        <v>6171</v>
      </c>
      <c r="C24" s="11">
        <v>92.01</v>
      </c>
      <c r="D24" s="12">
        <v>1508899</v>
      </c>
      <c r="E24" s="62">
        <v>69.98</v>
      </c>
    </row>
    <row r="25" spans="1:5" ht="21" customHeight="1">
      <c r="A25" s="9" t="s">
        <v>34</v>
      </c>
      <c r="B25" s="10">
        <v>9834</v>
      </c>
      <c r="C25" s="11">
        <v>97.01</v>
      </c>
      <c r="D25" s="12">
        <v>2342041</v>
      </c>
      <c r="E25" s="62">
        <v>92.26</v>
      </c>
    </row>
    <row r="26" spans="1:5" ht="21" customHeight="1">
      <c r="A26" s="9" t="s">
        <v>35</v>
      </c>
      <c r="B26" s="10">
        <v>5766</v>
      </c>
      <c r="C26" s="11">
        <v>95.73</v>
      </c>
      <c r="D26" s="12">
        <v>1370302</v>
      </c>
      <c r="E26" s="62">
        <v>77.92</v>
      </c>
    </row>
    <row r="27" spans="1:5" ht="21" customHeight="1">
      <c r="A27" s="9" t="s">
        <v>36</v>
      </c>
      <c r="B27" s="10">
        <v>19140</v>
      </c>
      <c r="C27" s="11">
        <v>95.19</v>
      </c>
      <c r="D27" s="12">
        <v>4612715</v>
      </c>
      <c r="E27" s="62">
        <v>100.17</v>
      </c>
    </row>
    <row r="28" spans="1:5" ht="21" customHeight="1">
      <c r="A28" s="9" t="s">
        <v>16</v>
      </c>
      <c r="B28" s="10">
        <v>19234</v>
      </c>
      <c r="C28" s="11">
        <v>95.55</v>
      </c>
      <c r="D28" s="12">
        <v>3995687</v>
      </c>
      <c r="E28" s="62">
        <v>94.05</v>
      </c>
    </row>
    <row r="29" spans="1:5" ht="21" customHeight="1">
      <c r="A29" s="9" t="s">
        <v>17</v>
      </c>
      <c r="B29" s="77">
        <v>18352</v>
      </c>
      <c r="C29" s="11">
        <v>95.88</v>
      </c>
      <c r="D29" s="78">
        <v>6513579</v>
      </c>
      <c r="E29" s="62">
        <v>95.09</v>
      </c>
    </row>
    <row r="30" spans="1:5" ht="21" customHeight="1">
      <c r="A30" s="9" t="s">
        <v>37</v>
      </c>
      <c r="B30" s="10">
        <v>6100</v>
      </c>
      <c r="C30" s="11">
        <v>103.71</v>
      </c>
      <c r="D30" s="12">
        <v>1488956</v>
      </c>
      <c r="E30" s="62">
        <v>106.43</v>
      </c>
    </row>
    <row r="31" spans="1:5" ht="21" customHeight="1">
      <c r="A31" s="9" t="s">
        <v>38</v>
      </c>
      <c r="B31" s="10">
        <v>5276</v>
      </c>
      <c r="C31" s="11">
        <v>94.82</v>
      </c>
      <c r="D31" s="12">
        <v>1149456</v>
      </c>
      <c r="E31" s="62">
        <v>81.58</v>
      </c>
    </row>
    <row r="32" spans="1:5" ht="21" customHeight="1">
      <c r="A32" s="9" t="s">
        <v>18</v>
      </c>
      <c r="B32" s="77">
        <v>48721</v>
      </c>
      <c r="C32" s="11">
        <v>94.76</v>
      </c>
      <c r="D32" s="78">
        <v>12742691</v>
      </c>
      <c r="E32" s="62">
        <v>94.18</v>
      </c>
    </row>
    <row r="33" spans="1:5" ht="21" customHeight="1">
      <c r="A33" s="13" t="s">
        <v>19</v>
      </c>
      <c r="B33" s="14">
        <v>8623</v>
      </c>
      <c r="C33" s="15">
        <v>99.37</v>
      </c>
      <c r="D33" s="16">
        <v>1790357</v>
      </c>
      <c r="E33" s="63">
        <v>88.59</v>
      </c>
    </row>
    <row r="34" spans="1:5" ht="21" customHeight="1">
      <c r="A34" s="68" t="s">
        <v>4</v>
      </c>
      <c r="B34" s="17">
        <f>IF(SUM(B21:B33)=0,"",SUM(B21:B33))</f>
        <v>169626</v>
      </c>
      <c r="C34" s="18">
        <f>IF(B34="","",B34/178294*100)</f>
        <v>95.1383669669198</v>
      </c>
      <c r="D34" s="19">
        <f>IF(SUM(D21:D33)=0,"",SUM(D21:D33))</f>
        <v>43229701</v>
      </c>
      <c r="E34" s="64">
        <f>IF(D34="","",D34/46952952*100)</f>
        <v>92.07025151475034</v>
      </c>
    </row>
    <row r="35" spans="1:5" ht="21" customHeight="1">
      <c r="A35" s="24" t="s">
        <v>5</v>
      </c>
      <c r="B35" s="73">
        <f>IF(SUM(B34,B20,B10)+0=0,"",SUM(B34,B20,B10)+0)</f>
        <v>237046</v>
      </c>
      <c r="C35" s="74">
        <f>IF(B35&lt;&gt;"",IF(B36&lt;&gt;"",B35/B36*100,""),"")</f>
        <v>94.67827615129607</v>
      </c>
      <c r="D35" s="75">
        <f>IF(SUM(D34,D20,D10)+0=0,"",SUM(D34,D20,D10)+0)</f>
        <v>69239592</v>
      </c>
      <c r="E35" s="76">
        <f>IF(D35&lt;&gt;"",IF(D36&lt;&gt;"",D35/D36*100,""),"")</f>
        <v>88.63753096475148</v>
      </c>
    </row>
    <row r="36" spans="1:5" ht="20.25" customHeight="1" thickBot="1">
      <c r="A36" s="25" t="s">
        <v>6</v>
      </c>
      <c r="B36" s="26">
        <v>250370</v>
      </c>
      <c r="C36" s="27">
        <v>112.1</v>
      </c>
      <c r="D36" s="28">
        <v>78115434</v>
      </c>
      <c r="E36" s="55">
        <v>119.49</v>
      </c>
    </row>
    <row r="37" spans="1:5" s="70" customFormat="1" ht="21" customHeight="1" thickBot="1">
      <c r="A37" s="69" t="s">
        <v>39</v>
      </c>
      <c r="B37" s="45"/>
      <c r="C37" s="46"/>
      <c r="D37" s="47"/>
      <c r="E37" s="56"/>
    </row>
    <row r="38" spans="1:5" s="70" customFormat="1" ht="21" customHeight="1">
      <c r="A38" s="29" t="s">
        <v>40</v>
      </c>
      <c r="B38" s="30">
        <v>2486</v>
      </c>
      <c r="C38" s="31">
        <v>94.85</v>
      </c>
      <c r="D38" s="32">
        <v>556425</v>
      </c>
      <c r="E38" s="57">
        <v>73.04</v>
      </c>
    </row>
    <row r="39" spans="1:5" s="70" customFormat="1" ht="21" customHeight="1">
      <c r="A39" s="33" t="s">
        <v>41</v>
      </c>
      <c r="B39" s="34">
        <v>4716</v>
      </c>
      <c r="C39" s="35">
        <v>94.83</v>
      </c>
      <c r="D39" s="36">
        <v>1361764</v>
      </c>
      <c r="E39" s="58">
        <v>104.3</v>
      </c>
    </row>
    <row r="40" spans="1:5" s="70" customFormat="1" ht="21" customHeight="1">
      <c r="A40" s="33" t="s">
        <v>42</v>
      </c>
      <c r="B40" s="34">
        <v>13117</v>
      </c>
      <c r="C40" s="35">
        <v>98.46</v>
      </c>
      <c r="D40" s="36">
        <v>2909997</v>
      </c>
      <c r="E40" s="58">
        <v>100.61</v>
      </c>
    </row>
    <row r="41" spans="1:5" s="70" customFormat="1" ht="21" customHeight="1">
      <c r="A41" s="24" t="s">
        <v>5</v>
      </c>
      <c r="B41" s="17">
        <f>IF(SUM(B38:B40)=0,"",SUM(B38:B40))</f>
        <v>20319</v>
      </c>
      <c r="C41" s="38">
        <f>IF(B41&lt;&gt;"",IF(B42&lt;&gt;"",B41/B42*100,""),"")</f>
        <v>97.14572576018358</v>
      </c>
      <c r="D41" s="19">
        <f>IF(SUM(D38:D40)=0,"",SUM(D38:D40))</f>
        <v>4828186</v>
      </c>
      <c r="E41" s="59">
        <f>IF(D41&lt;&gt;"",IF(D42&lt;&gt;"",D41/D42*100,""),"")</f>
        <v>97.34671859635795</v>
      </c>
    </row>
    <row r="42" spans="1:5" s="70" customFormat="1" ht="21" customHeight="1" thickBot="1">
      <c r="A42" s="40" t="s">
        <v>6</v>
      </c>
      <c r="B42" s="41">
        <v>20916</v>
      </c>
      <c r="C42" s="42">
        <v>107.21</v>
      </c>
      <c r="D42" s="43">
        <v>4959783</v>
      </c>
      <c r="E42" s="60">
        <v>101.41</v>
      </c>
    </row>
    <row r="43" spans="1:5" s="70" customFormat="1" ht="21" customHeight="1" thickBot="1">
      <c r="A43" s="69" t="s">
        <v>43</v>
      </c>
      <c r="B43" s="45"/>
      <c r="C43" s="46"/>
      <c r="D43" s="47"/>
      <c r="E43" s="56"/>
    </row>
    <row r="44" spans="1:5" s="70" customFormat="1" ht="21" customHeight="1">
      <c r="A44" s="48" t="s">
        <v>44</v>
      </c>
      <c r="B44" s="49">
        <v>14</v>
      </c>
      <c r="C44" s="50"/>
      <c r="D44" s="51">
        <v>8960</v>
      </c>
      <c r="E44" s="52"/>
    </row>
    <row r="45" spans="1:5" s="70" customFormat="1" ht="21" customHeight="1">
      <c r="A45" s="33" t="s">
        <v>41</v>
      </c>
      <c r="B45" s="34">
        <v>5</v>
      </c>
      <c r="C45" s="35"/>
      <c r="D45" s="36">
        <v>186</v>
      </c>
      <c r="E45" s="37"/>
    </row>
    <row r="46" spans="1:5" s="70" customFormat="1" ht="21" customHeight="1">
      <c r="A46" s="33" t="s">
        <v>42</v>
      </c>
      <c r="B46" s="34">
        <v>264</v>
      </c>
      <c r="C46" s="35"/>
      <c r="D46" s="36">
        <v>59865</v>
      </c>
      <c r="E46" s="37"/>
    </row>
    <row r="47" spans="1:5" s="70" customFormat="1" ht="21" customHeight="1">
      <c r="A47" s="24" t="s">
        <v>5</v>
      </c>
      <c r="B47" s="17">
        <f>IF(SUM(B44:B46)=0,"",SUM(B44:B46))</f>
        <v>283</v>
      </c>
      <c r="C47" s="38">
        <f>IF(B47&lt;&gt;"",IF(B48&lt;&gt;"",B47/B48*100,""),"")</f>
      </c>
      <c r="D47" s="19">
        <f>IF(SUM(D44:D46)=0,"",SUM(D44:D46))</f>
        <v>69011</v>
      </c>
      <c r="E47" s="39">
        <f>IF(D47&lt;&gt;"",IF(D48&lt;&gt;"",D47/D48*100,""),"")</f>
      </c>
    </row>
    <row r="48" spans="1:5" s="70" customFormat="1" ht="21" customHeight="1" thickBot="1">
      <c r="A48" s="40" t="s">
        <v>6</v>
      </c>
      <c r="B48" s="41"/>
      <c r="C48" s="42"/>
      <c r="D48" s="43"/>
      <c r="E48" s="44"/>
    </row>
    <row r="50" spans="1:5" ht="18" customHeight="1">
      <c r="A50" s="54"/>
      <c r="B50" s="71"/>
      <c r="C50" s="71"/>
      <c r="D50" s="71"/>
      <c r="E50" s="71"/>
    </row>
    <row r="51" spans="1:5" ht="18" customHeight="1">
      <c r="A51" s="53"/>
      <c r="B51" s="72"/>
      <c r="C51" s="72"/>
      <c r="D51" s="72"/>
      <c r="E51" s="72"/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1"/>
  <headerFooter>
    <oddHeader xml:space="preserve">&amp;L
 &amp;"ＭＳ 明朝,太字"&amp;14  2016年01月&amp;C&amp;"ＭＳ 明朝,太字"&amp;20&amp;U国際輸出航空貨物実績集計表 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2016-03-16T06:28:28Z</cp:lastPrinted>
  <dcterms:created xsi:type="dcterms:W3CDTF">2010-01-21T06:45:20Z</dcterms:created>
  <dcterms:modified xsi:type="dcterms:W3CDTF">2016-03-16T06:28:31Z</dcterms:modified>
  <cp:category/>
  <cp:version/>
  <cp:contentType/>
  <cp:contentStatus/>
</cp:coreProperties>
</file>