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<sst xmlns="http://schemas.openxmlformats.org/spreadsheetml/2006/main" count="27" uniqueCount="20">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</sst>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4" sqref="E24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704919</v>
      </c>
      <c r="D2" s="13">
        <v>85.25</v>
      </c>
      <c r="E2" s="14">
        <v>262576326</v>
      </c>
      <c r="F2" s="15">
        <v>89.28</v>
      </c>
    </row>
    <row r="3" spans="1:6" ht="30" customHeight="1">
      <c r="A3" s="10"/>
      <c r="B3" s="16" t="s">
        <v>4</v>
      </c>
      <c r="C3" s="17">
        <v>94774</v>
      </c>
      <c r="D3" s="18">
        <v>507.25</v>
      </c>
      <c r="E3" s="19">
        <v>32519441</v>
      </c>
      <c r="F3" s="20">
        <v>1007.59</v>
      </c>
    </row>
    <row r="4" spans="1:6" ht="30" customHeight="1">
      <c r="A4" s="10"/>
      <c r="B4" s="16" t="s">
        <v>5</v>
      </c>
      <c r="C4" s="17">
        <v>23957</v>
      </c>
      <c r="D4" s="18">
        <v>108.88</v>
      </c>
      <c r="E4" s="19">
        <v>11150342</v>
      </c>
      <c r="F4" s="20">
        <v>109.7</v>
      </c>
    </row>
    <row r="5" spans="1:6" ht="30" customHeight="1">
      <c r="A5" s="10"/>
      <c r="B5" s="16" t="s">
        <v>6</v>
      </c>
      <c r="C5" s="17">
        <v>901</v>
      </c>
      <c r="D5" s="18">
        <v>88.59</v>
      </c>
      <c r="E5" s="19">
        <v>851011</v>
      </c>
      <c r="F5" s="20">
        <v>146.24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11208</v>
      </c>
      <c r="D7" s="23">
        <v>108.34</v>
      </c>
      <c r="E7" s="24">
        <v>2359766</v>
      </c>
      <c r="F7" s="25">
        <v>90.49</v>
      </c>
    </row>
    <row r="8" spans="1:6" ht="30" customHeight="1">
      <c r="A8" s="26"/>
      <c r="B8" s="27" t="s">
        <v>9</v>
      </c>
      <c r="C8" s="28">
        <f>IF(SUM(C2:C7)=0,"",SUM(C2:C7))</f>
        <v>835759</v>
      </c>
      <c r="D8" s="29">
        <f>IF(C8="","",C8/878889*100)</f>
        <v>95.09266812987761</v>
      </c>
      <c r="E8" s="30">
        <f>IF(SUM(E2:E7)=0,"",SUM(E2:E7))</f>
        <v>309456886</v>
      </c>
      <c r="F8" s="31">
        <f>IF(E8="","",E8/310679845*100)</f>
        <v>99.60636036753526</v>
      </c>
    </row>
    <row r="9" spans="1:6" ht="30" customHeight="1">
      <c r="A9" s="32"/>
      <c r="B9" s="11" t="s">
        <v>10</v>
      </c>
      <c r="C9" s="12">
        <v>120596</v>
      </c>
      <c r="D9" s="13">
        <v>96.63</v>
      </c>
      <c r="E9" s="14">
        <v>38702431</v>
      </c>
      <c r="F9" s="15">
        <v>102.59</v>
      </c>
    </row>
    <row r="10" spans="1:6" ht="30" customHeight="1">
      <c r="A10" s="10"/>
      <c r="B10" s="21" t="s">
        <v>8</v>
      </c>
      <c r="C10" s="22">
        <v>3701</v>
      </c>
      <c r="D10" s="23">
        <v>88.16</v>
      </c>
      <c r="E10" s="24">
        <v>928780</v>
      </c>
      <c r="F10" s="25">
        <v>81.57</v>
      </c>
    </row>
    <row r="11" spans="1:6" ht="30" customHeight="1">
      <c r="A11" s="26"/>
      <c r="B11" s="27" t="s">
        <v>9</v>
      </c>
      <c r="C11" s="28">
        <f>IF(SUM(C9:C10)=0,"",SUM(C9:C10))</f>
        <v>124297</v>
      </c>
      <c r="D11" s="29">
        <f>IF(C11="","",C11/128997*100)</f>
        <v>96.35650441483136</v>
      </c>
      <c r="E11" s="30">
        <f>IF(SUM(E9:E10)=0,"",SUM(E9:E10))</f>
        <v>39631211</v>
      </c>
      <c r="F11" s="31">
        <f>IF(E11="","",E11/38862435*100)</f>
        <v>101.97819822664225</v>
      </c>
    </row>
    <row r="12" spans="1:6" ht="30" customHeight="1">
      <c r="A12" s="32"/>
      <c r="B12" s="11" t="s">
        <v>11</v>
      </c>
      <c r="C12" s="12">
        <v>239977</v>
      </c>
      <c r="D12" s="13">
        <v>95.71</v>
      </c>
      <c r="E12" s="14">
        <v>106466079</v>
      </c>
      <c r="F12" s="15">
        <v>97.73</v>
      </c>
    </row>
    <row r="13" spans="1:6" ht="30" customHeight="1">
      <c r="A13" s="10"/>
      <c r="B13" s="16" t="s">
        <v>12</v>
      </c>
      <c r="C13" s="17">
        <v>2343</v>
      </c>
      <c r="D13" s="18">
        <v>95.09</v>
      </c>
      <c r="E13" s="19">
        <v>601035</v>
      </c>
      <c r="F13" s="20">
        <v>99.56</v>
      </c>
    </row>
    <row r="14" spans="1:6" ht="30" customHeight="1">
      <c r="A14" s="10"/>
      <c r="B14" s="21" t="s">
        <v>8</v>
      </c>
      <c r="C14" s="22">
        <v>4132</v>
      </c>
      <c r="D14" s="23">
        <v>117.15</v>
      </c>
      <c r="E14" s="24">
        <v>785997</v>
      </c>
      <c r="F14" s="25">
        <v>92.43</v>
      </c>
    </row>
    <row r="15" spans="1:6" ht="30" customHeight="1">
      <c r="A15" s="26"/>
      <c r="B15" s="27" t="s">
        <v>9</v>
      </c>
      <c r="C15" s="28">
        <f>IF(SUM(C12:C14)=0,"",SUM(C12:C14))</f>
        <v>246452</v>
      </c>
      <c r="D15" s="29">
        <f>IF(C15="","",C15/256736*100)</f>
        <v>95.99432880468652</v>
      </c>
      <c r="E15" s="30">
        <f>IF(SUM(E12:E14)=0,"",SUM(E12:E14))</f>
        <v>107853111</v>
      </c>
      <c r="F15" s="31">
        <f>IF(E15="","",E15/110395760*100)</f>
        <v>97.69678744908319</v>
      </c>
    </row>
    <row r="16" spans="1:6" ht="30" customHeight="1">
      <c r="A16" s="32"/>
      <c r="B16" s="11" t="s">
        <v>13</v>
      </c>
      <c r="C16" s="12">
        <v>42020</v>
      </c>
      <c r="D16" s="13">
        <v>104.3</v>
      </c>
      <c r="E16" s="14">
        <v>15816991</v>
      </c>
      <c r="F16" s="15">
        <v>107.84</v>
      </c>
    </row>
    <row r="17" spans="1:6" ht="30" customHeight="1">
      <c r="A17" s="10"/>
      <c r="B17" s="21" t="s">
        <v>8</v>
      </c>
      <c r="C17" s="22">
        <v>311</v>
      </c>
      <c r="D17" s="23">
        <v>94.53</v>
      </c>
      <c r="E17" s="24">
        <v>409221</v>
      </c>
      <c r="F17" s="25">
        <v>190.72</v>
      </c>
    </row>
    <row r="18" spans="1:6" ht="30" customHeight="1">
      <c r="A18" s="26"/>
      <c r="B18" s="27" t="s">
        <v>9</v>
      </c>
      <c r="C18" s="28">
        <f>IF(SUM(C16:C17)=0,"",SUM(C16:C17))</f>
        <v>42331</v>
      </c>
      <c r="D18" s="29">
        <f>IF(C18="","",C18/40617*100)</f>
        <v>104.21990792032894</v>
      </c>
      <c r="E18" s="30">
        <f>IF(SUM(E16:E17)=0,"",SUM(E16:E17))</f>
        <v>16226212</v>
      </c>
      <c r="F18" s="31">
        <f>IF(E18="","",E18/14882268*100)</f>
        <v>109.03050529663894</v>
      </c>
    </row>
    <row r="19" spans="1:7" ht="30" customHeight="1">
      <c r="A19" s="33" t="s">
        <v>14</v>
      </c>
      <c r="B19" s="34"/>
      <c r="C19" s="35">
        <f>IF(SUM(C18,C15,C11,C8)=0,"",SUM(C18,C15,C11,C8))</f>
        <v>1248839</v>
      </c>
      <c r="D19" s="36">
        <f>IF(C19&lt;&gt;"",IF(C20&lt;&gt;"",C19/C20*100,""),"")</f>
        <v>95.6789522838346</v>
      </c>
      <c r="E19" s="37">
        <f>IF(SUM(E18,E15,E11,E8)=0,"",SUM(E18,E15,E11,E8))</f>
        <v>473167420</v>
      </c>
      <c r="F19" s="31">
        <f>IF(E19&lt;&gt;"",IF(E20&lt;&gt;"",E19/E20*100,""),"")</f>
        <v>99.65189189001579</v>
      </c>
      <c r="G19" s="2"/>
    </row>
    <row r="20" spans="1:6" ht="30" customHeight="1" thickBot="1">
      <c r="A20" s="38" t="s">
        <v>15</v>
      </c>
      <c r="B20" s="39"/>
      <c r="C20" s="40">
        <v>1305239</v>
      </c>
      <c r="D20" s="41">
        <v>97.81</v>
      </c>
      <c r="E20" s="42">
        <v>474820308</v>
      </c>
      <c r="F20" s="43">
        <v>94.5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2014年04月～2014年09月&amp;C&amp;"ＭＳ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2014-10-20T06:29:28Z</cp:lastPrinted>
  <dcterms:created xsi:type="dcterms:W3CDTF">2010-08-02T01:01:10Z</dcterms:created>
  <dcterms:modified xsi:type="dcterms:W3CDTF">2014-10-20T06:29:31Z</dcterms:modified>
  <cp:category/>
  <cp:version/>
  <cp:contentType/>
  <cp:contentStatus/>
</cp:coreProperties>
</file>