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<sst xmlns="http://schemas.openxmlformats.org/spreadsheetml/2006/main" count="29" uniqueCount="22">
  <si>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</si>
  <si>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</si>
  <si>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</si>
  <si>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</si>
  <si>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</si>
  <si>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</si>
  <si>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</si>
  <si>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</si>
  <si>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</si>
  <si>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</si>
  <si>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</si>
  <si>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</si>
  <si>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</si>
  <si>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</si>
  <si>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</si>
  <si>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</si>
  <si>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</si>
  <si>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</si>
  <si>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</si>
  <si>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</si>
  <si>
    <t>※「対前年比」の計算は、2013年4月分から実績データを提出することになった1社の実績を</t>
  </si>
  <si>
    <t xml:space="preserve">       加算しています。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</si>
</sst>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F24" sqref="F24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1581385</v>
      </c>
      <c r="D2" s="13">
        <v>95.18</v>
      </c>
      <c r="E2" s="14">
        <v>599050630</v>
      </c>
      <c r="F2" s="15">
        <v>95.46</v>
      </c>
    </row>
    <row r="3" spans="1:6" ht="30" customHeight="1">
      <c r="A3" s="10"/>
      <c r="B3" s="16" t="s">
        <v>4</v>
      </c>
      <c r="C3" s="17">
        <v>98911</v>
      </c>
      <c r="D3" s="18">
        <v>301.25</v>
      </c>
      <c r="E3" s="19">
        <v>29865083</v>
      </c>
      <c r="F3" s="20">
        <v>666.72</v>
      </c>
    </row>
    <row r="4" spans="1:6" ht="30" customHeight="1">
      <c r="A4" s="10"/>
      <c r="B4" s="16" t="s">
        <v>5</v>
      </c>
      <c r="C4" s="17">
        <v>44513</v>
      </c>
      <c r="D4" s="18">
        <v>132.95</v>
      </c>
      <c r="E4" s="19">
        <v>22018956</v>
      </c>
      <c r="F4" s="20">
        <v>134.67</v>
      </c>
    </row>
    <row r="5" spans="1:6" ht="30" customHeight="1">
      <c r="A5" s="10"/>
      <c r="B5" s="16" t="s">
        <v>6</v>
      </c>
      <c r="C5" s="17">
        <v>1994</v>
      </c>
      <c r="D5" s="18">
        <v>96.28</v>
      </c>
      <c r="E5" s="19">
        <v>1128848</v>
      </c>
      <c r="F5" s="20">
        <v>80.53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21162</v>
      </c>
      <c r="D7" s="23">
        <v>112.71</v>
      </c>
      <c r="E7" s="24">
        <v>5198706</v>
      </c>
      <c r="F7" s="25">
        <v>108.22</v>
      </c>
    </row>
    <row r="8" spans="1:6" ht="30" customHeight="1">
      <c r="A8" s="26"/>
      <c r="B8" s="27" t="s">
        <v>9</v>
      </c>
      <c r="C8" s="28">
        <f>IF(SUM(C2:C7)=0,"",SUM(C2:C7))</f>
        <v>1747965</v>
      </c>
      <c r="D8" s="29">
        <f>IF(C8="","",C8/1749948*100)</f>
        <v>99.8866823471326</v>
      </c>
      <c r="E8" s="30">
        <f>IF(SUM(E2:E7)=0,"",SUM(E2:E7))</f>
        <v>657262223</v>
      </c>
      <c r="F8" s="31">
        <f>IF(E8="","",E8/654910272*100)</f>
        <v>100.35912568493046</v>
      </c>
    </row>
    <row r="9" spans="1:6" ht="30" customHeight="1">
      <c r="A9" s="32"/>
      <c r="B9" s="11" t="s">
        <v>10</v>
      </c>
      <c r="C9" s="12">
        <v>246192</v>
      </c>
      <c r="D9" s="13">
        <v>98.22</v>
      </c>
      <c r="E9" s="14">
        <v>81121833</v>
      </c>
      <c r="F9" s="15">
        <v>102.01</v>
      </c>
    </row>
    <row r="10" spans="1:6" ht="30" customHeight="1">
      <c r="A10" s="10"/>
      <c r="B10" s="21" t="s">
        <v>8</v>
      </c>
      <c r="C10" s="22">
        <v>8370</v>
      </c>
      <c r="D10" s="23">
        <v>101.69</v>
      </c>
      <c r="E10" s="24">
        <v>2268078</v>
      </c>
      <c r="F10" s="25">
        <v>76.81</v>
      </c>
    </row>
    <row r="11" spans="1:6" ht="30" customHeight="1">
      <c r="A11" s="26"/>
      <c r="B11" s="27" t="s">
        <v>9</v>
      </c>
      <c r="C11" s="28">
        <f>IF(SUM(C9:C10)=0,"",SUM(C9:C10))</f>
        <v>254562</v>
      </c>
      <c r="D11" s="29">
        <f>IF(C11="","",C11/258891*100)</f>
        <v>98.32786771266672</v>
      </c>
      <c r="E11" s="30">
        <f>IF(SUM(E9:E10)=0,"",SUM(E9:E10))</f>
        <v>83389911</v>
      </c>
      <c r="F11" s="31">
        <f>IF(E11="","",E11/82476176*100)</f>
        <v>101.10787750392308</v>
      </c>
    </row>
    <row r="12" spans="1:6" ht="30" customHeight="1">
      <c r="A12" s="32"/>
      <c r="B12" s="11" t="s">
        <v>11</v>
      </c>
      <c r="C12" s="12">
        <v>502384</v>
      </c>
      <c r="D12" s="13">
        <v>102.21</v>
      </c>
      <c r="E12" s="14">
        <v>225631697</v>
      </c>
      <c r="F12" s="15">
        <v>97.03</v>
      </c>
    </row>
    <row r="13" spans="1:6" ht="30" customHeight="1">
      <c r="A13" s="10"/>
      <c r="B13" s="16" t="s">
        <v>12</v>
      </c>
      <c r="C13" s="17">
        <v>5175</v>
      </c>
      <c r="D13" s="18">
        <v>98.85</v>
      </c>
      <c r="E13" s="19">
        <v>1243781</v>
      </c>
      <c r="F13" s="20">
        <v>90.47</v>
      </c>
    </row>
    <row r="14" spans="1:6" ht="30" customHeight="1">
      <c r="A14" s="10"/>
      <c r="B14" s="21" t="s">
        <v>8</v>
      </c>
      <c r="C14" s="22">
        <v>7239</v>
      </c>
      <c r="D14" s="23">
        <v>104.59</v>
      </c>
      <c r="E14" s="24">
        <v>1822415</v>
      </c>
      <c r="F14" s="25">
        <v>105.07</v>
      </c>
    </row>
    <row r="15" spans="1:6" ht="30" customHeight="1">
      <c r="A15" s="26"/>
      <c r="B15" s="27" t="s">
        <v>9</v>
      </c>
      <c r="C15" s="28">
        <f>IF(SUM(C12:C14)=0,"",SUM(C12:C14))</f>
        <v>514798</v>
      </c>
      <c r="D15" s="29">
        <f>IF(C15="","",C15/503668*100)</f>
        <v>102.20978898798414</v>
      </c>
      <c r="E15" s="30">
        <f>IF(SUM(E12:E14)=0,"",SUM(E12:E14))</f>
        <v>228697893</v>
      </c>
      <c r="F15" s="31">
        <f>IF(E15="","",E15/235653005*100)</f>
        <v>97.04857911741885</v>
      </c>
    </row>
    <row r="16" spans="1:6" ht="30" customHeight="1">
      <c r="A16" s="32"/>
      <c r="B16" s="11" t="s">
        <v>13</v>
      </c>
      <c r="C16" s="12">
        <v>83206</v>
      </c>
      <c r="D16" s="13">
        <v>101.4</v>
      </c>
      <c r="E16" s="14">
        <v>31213426</v>
      </c>
      <c r="F16" s="15">
        <v>97.5</v>
      </c>
    </row>
    <row r="17" spans="1:6" ht="30" customHeight="1">
      <c r="A17" s="10"/>
      <c r="B17" s="21" t="s">
        <v>8</v>
      </c>
      <c r="C17" s="22">
        <v>587</v>
      </c>
      <c r="D17" s="23">
        <v>77.14</v>
      </c>
      <c r="E17" s="24">
        <v>403577</v>
      </c>
      <c r="F17" s="25">
        <v>128.03</v>
      </c>
    </row>
    <row r="18" spans="1:6" ht="30" customHeight="1">
      <c r="A18" s="26"/>
      <c r="B18" s="27" t="s">
        <v>9</v>
      </c>
      <c r="C18" s="28">
        <f>IF(SUM(C16:C17)=0,"",SUM(C16:C17))</f>
        <v>83793</v>
      </c>
      <c r="D18" s="29">
        <f>IF(C18="","",C18/82818*100)</f>
        <v>101.17728030138376</v>
      </c>
      <c r="E18" s="30">
        <f>IF(SUM(E16:E17)=0,"",SUM(E16:E17))</f>
        <v>31617003</v>
      </c>
      <c r="F18" s="31">
        <f>IF(E18="","",E18/32328236*100)</f>
        <v>97.79996347465418</v>
      </c>
    </row>
    <row r="19" spans="1:7" ht="30" customHeight="1">
      <c r="A19" s="33" t="s">
        <v>14</v>
      </c>
      <c r="B19" s="34"/>
      <c r="C19" s="35">
        <f>IF(SUM(C18,C15,C11,C8)=0,"",SUM(C18,C15,C11,C8))</f>
        <v>2601118</v>
      </c>
      <c r="D19" s="36">
        <v>98.81</v>
      </c>
      <c r="E19" s="37">
        <f>IF(SUM(E18,E15,E11,E8)=0,"",SUM(E18,E15,E11,E8))</f>
        <v>1000967030</v>
      </c>
      <c r="F19" s="31">
        <v>98.21</v>
      </c>
      <c r="G19" s="2"/>
    </row>
    <row r="20" spans="1:6" ht="30" customHeight="1" thickBot="1">
      <c r="A20" s="38" t="s">
        <v>15</v>
      </c>
      <c r="B20" s="39"/>
      <c r="C20" s="40">
        <v>2595325</v>
      </c>
      <c r="D20" s="41">
        <v>99.73</v>
      </c>
      <c r="E20" s="42">
        <v>1005367689</v>
      </c>
      <c r="F20" s="43">
        <v>95.38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  <row r="28" ht="17.25">
      <c r="A28" s="45" t="s">
        <v>20</v>
      </c>
    </row>
    <row r="29" ht="17.25">
      <c r="A29" s="45" t="s">
        <v>21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2013年04月～2014年03月&amp;C&amp;"ＭＳ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2014-04-18T05:13:20Z</cp:lastPrinted>
  <dcterms:created xsi:type="dcterms:W3CDTF">2010-08-02T01:01:10Z</dcterms:created>
  <dcterms:modified xsi:type="dcterms:W3CDTF">2014-04-18T05:16:07Z</dcterms:modified>
  <cp:category/>
  <cp:version/>
  <cp:contentType/>
  <cp:contentStatus/>
</cp:coreProperties>
</file>