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<sst xmlns="http://schemas.openxmlformats.org/spreadsheetml/2006/main" count="53" uniqueCount="46">
  <si>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</si>
  <si>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</si>
  <si>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</si>
  <si>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</si>
  <si>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</si>
  <si>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</si>
  <si>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</si>
  <si>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</si>
  <si>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</si>
  <si>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</si>
  <si>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</si>
  <si>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</si>
  <si>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</si>
  <si>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</si>
  <si>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</si>
  <si>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</si>
  <si>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</si>
  <si>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</si>
  <si>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</si>
  <si>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</si>
  <si>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</si>
  <si>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</si>
  <si>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</si>
  <si>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</si>
  <si>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</si>
  <si>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</si>
  <si>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</si>
  <si>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</si>
  <si>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</si>
  <si>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</si>
  <si>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</si>
  <si>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</si>
  <si>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</si>
  <si>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</si>
  <si>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</si>
  <si>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</si>
  <si>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</si>
  <si>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</si>
  <si>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</si>
  <si>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</si>
  <si>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</si>
  <si>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</si>
  <si>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</si>
  <si>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</si>
  <si>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</si>
  <si>
    <r>
      <rPr>
        <sz val="11"/>
        <rFont val="ＭＳ 明朝"/>
        <family val="1"/>
      </rPr>
      <t>※「対前年比」の計算は、</t>
    </r>
    <r>
      <rPr>
        <sz val="11"/>
        <rFont val="Arial Narrow"/>
        <family val="2"/>
      </rPr>
      <t>2013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4</t>
    </r>
    <r>
      <rPr>
        <sz val="11"/>
        <rFont val="ＭＳ 明朝"/>
        <family val="1"/>
      </rPr>
      <t>月分から実績データを提出することになった</t>
    </r>
    <r>
      <rPr>
        <sz val="11"/>
        <rFont val="Arial Narrow"/>
        <family val="2"/>
      </rPr>
      <t>1</t>
    </r>
    <r>
      <rPr>
        <sz val="11"/>
        <rFont val="ＭＳ 明朝"/>
        <family val="1"/>
      </rPr>
      <t>社の実績を加算しています。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</si>
</sst>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1" applyFont="1" applyBorder="1" applyAlignment="1">
      <alignment horizontal="centerContinuous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left" vertical="center"/>
      <protection/>
    </xf>
    <xf numFmtId="176" fontId="3" fillId="0" borderId="15" xfId="61" applyNumberFormat="1" applyFont="1" applyBorder="1" applyAlignment="1">
      <alignment horizontal="right" vertical="center"/>
      <protection/>
    </xf>
    <xf numFmtId="178" fontId="3" fillId="0" borderId="16" xfId="61" applyNumberFormat="1" applyFont="1" applyBorder="1" applyAlignment="1">
      <alignment vertical="center"/>
      <protection/>
    </xf>
    <xf numFmtId="177" fontId="3" fillId="0" borderId="15" xfId="61" applyNumberFormat="1" applyFont="1" applyBorder="1" applyAlignment="1">
      <alignment horizontal="right" vertical="center"/>
      <protection/>
    </xf>
    <xf numFmtId="0" fontId="2" fillId="0" borderId="17" xfId="61" applyFont="1" applyBorder="1" applyAlignment="1">
      <alignment horizontal="left" vertical="center"/>
      <protection/>
    </xf>
    <xf numFmtId="176" fontId="3" fillId="0" borderId="18" xfId="61" applyNumberFormat="1" applyFont="1" applyBorder="1" applyAlignment="1">
      <alignment horizontal="right" vertical="center"/>
      <protection/>
    </xf>
    <xf numFmtId="178" fontId="3" fillId="0" borderId="19" xfId="61" applyNumberFormat="1" applyFont="1" applyBorder="1" applyAlignment="1">
      <alignment vertical="center"/>
      <protection/>
    </xf>
    <xf numFmtId="177" fontId="3" fillId="0" borderId="18" xfId="61" applyNumberFormat="1" applyFont="1" applyBorder="1" applyAlignment="1">
      <alignment horizontal="right" vertical="center"/>
      <protection/>
    </xf>
    <xf numFmtId="0" fontId="2" fillId="0" borderId="20" xfId="61" applyFont="1" applyBorder="1" applyAlignment="1">
      <alignment horizontal="left" vertical="center"/>
      <protection/>
    </xf>
    <xf numFmtId="176" fontId="3" fillId="0" borderId="21" xfId="61" applyNumberFormat="1" applyFont="1" applyBorder="1" applyAlignment="1">
      <alignment horizontal="right" vertical="center"/>
      <protection/>
    </xf>
    <xf numFmtId="178" fontId="3" fillId="0" borderId="22" xfId="61" applyNumberFormat="1" applyFont="1" applyBorder="1" applyAlignment="1">
      <alignment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178" fontId="3" fillId="0" borderId="24" xfId="61" applyNumberFormat="1" applyFont="1" applyBorder="1" applyAlignment="1">
      <alignment vertical="center"/>
      <protection/>
    </xf>
    <xf numFmtId="177" fontId="3" fillId="0" borderId="23" xfId="61" applyNumberFormat="1" applyFont="1" applyBorder="1" applyAlignment="1">
      <alignment horizontal="right" vertical="center"/>
      <protection/>
    </xf>
    <xf numFmtId="0" fontId="2" fillId="0" borderId="25" xfId="61" applyFont="1" applyBorder="1" applyAlignment="1">
      <alignment horizontal="left" vertical="center"/>
      <protection/>
    </xf>
    <xf numFmtId="176" fontId="3" fillId="0" borderId="26" xfId="61" applyNumberFormat="1" applyFont="1" applyBorder="1" applyAlignment="1">
      <alignment horizontal="right" vertical="center"/>
      <protection/>
    </xf>
    <xf numFmtId="178" fontId="3" fillId="0" borderId="27" xfId="61" applyNumberFormat="1" applyFont="1" applyBorder="1" applyAlignment="1">
      <alignment vertical="center"/>
      <protection/>
    </xf>
    <xf numFmtId="177" fontId="3" fillId="0" borderId="26" xfId="61" applyNumberFormat="1" applyFont="1" applyBorder="1" applyAlignment="1">
      <alignment horizontal="right" vertical="center"/>
      <protection/>
    </xf>
    <xf numFmtId="0" fontId="2" fillId="0" borderId="28" xfId="61" applyFont="1" applyBorder="1" applyAlignment="1">
      <alignment horizontal="centerContinuous" vertical="center"/>
      <protection/>
    </xf>
    <xf numFmtId="178" fontId="3" fillId="0" borderId="29" xfId="62" applyNumberFormat="1" applyFont="1" applyBorder="1">
      <alignment/>
      <protection/>
    </xf>
    <xf numFmtId="0" fontId="2" fillId="0" borderId="30" xfId="61" applyFont="1" applyBorder="1" applyAlignment="1">
      <alignment horizontal="centerContinuous" vertical="center"/>
      <protection/>
    </xf>
    <xf numFmtId="176" fontId="3" fillId="0" borderId="31" xfId="61" applyNumberFormat="1" applyFont="1" applyBorder="1">
      <alignment/>
      <protection/>
    </xf>
    <xf numFmtId="178" fontId="3" fillId="0" borderId="32" xfId="61" applyNumberFormat="1" applyFont="1" applyBorder="1">
      <alignment/>
      <protection/>
    </xf>
    <xf numFmtId="177" fontId="3" fillId="0" borderId="31" xfId="61" applyNumberFormat="1" applyFont="1" applyBorder="1">
      <alignment/>
      <protection/>
    </xf>
    <xf numFmtId="0" fontId="2" fillId="0" borderId="33" xfId="63" applyFont="1" applyBorder="1" applyAlignment="1">
      <alignment horizontal="left" vertical="center"/>
      <protection/>
    </xf>
    <xf numFmtId="176" fontId="3" fillId="0" borderId="34" xfId="63" applyNumberFormat="1" applyFont="1" applyBorder="1" applyAlignment="1">
      <alignment horizontal="right" vertical="center"/>
      <protection/>
    </xf>
    <xf numFmtId="178" fontId="3" fillId="0" borderId="35" xfId="63" applyNumberFormat="1" applyFont="1" applyBorder="1" applyAlignment="1">
      <alignment horizontal="right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0" fontId="2" fillId="0" borderId="17" xfId="63" applyFont="1" applyBorder="1" applyAlignment="1">
      <alignment horizontal="left" vertical="center"/>
      <protection/>
    </xf>
    <xf numFmtId="176" fontId="3" fillId="0" borderId="18" xfId="63" applyNumberFormat="1" applyFont="1" applyBorder="1" applyAlignment="1">
      <alignment horizontal="right" vertical="center"/>
      <protection/>
    </xf>
    <xf numFmtId="178" fontId="3" fillId="0" borderId="19" xfId="63" applyNumberFormat="1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horizontal="right" vertical="center"/>
      <protection/>
    </xf>
    <xf numFmtId="178" fontId="3" fillId="0" borderId="36" xfId="63" applyNumberFormat="1" applyFont="1" applyBorder="1" applyAlignment="1">
      <alignment horizontal="right" vertical="center"/>
      <protection/>
    </xf>
    <xf numFmtId="178" fontId="3" fillId="0" borderId="24" xfId="63" applyNumberFormat="1" applyFont="1" applyBorder="1" applyAlignment="1">
      <alignment horizontal="right" vertical="center"/>
      <protection/>
    </xf>
    <xf numFmtId="178" fontId="3" fillId="0" borderId="37" xfId="63" applyNumberFormat="1" applyFont="1" applyBorder="1" applyAlignment="1">
      <alignment horizontal="right" vertical="center"/>
      <protection/>
    </xf>
    <xf numFmtId="0" fontId="2" fillId="0" borderId="30" xfId="63" applyFont="1" applyBorder="1" applyAlignment="1">
      <alignment horizontal="center" vertical="center"/>
      <protection/>
    </xf>
    <xf numFmtId="176" fontId="3" fillId="0" borderId="31" xfId="63" applyNumberFormat="1" applyFont="1" applyBorder="1" applyAlignment="1">
      <alignment horizontal="right" vertical="center"/>
      <protection/>
    </xf>
    <xf numFmtId="178" fontId="3" fillId="0" borderId="32" xfId="63" applyNumberFormat="1" applyFont="1" applyBorder="1" applyAlignment="1">
      <alignment horizontal="right" vertical="center"/>
      <protection/>
    </xf>
    <xf numFmtId="177" fontId="3" fillId="0" borderId="31" xfId="63" applyNumberFormat="1" applyFont="1" applyBorder="1" applyAlignment="1">
      <alignment horizontal="right" vertical="center"/>
      <protection/>
    </xf>
    <xf numFmtId="178" fontId="3" fillId="0" borderId="38" xfId="63" applyNumberFormat="1" applyFont="1" applyBorder="1" applyAlignment="1">
      <alignment horizontal="right" vertical="center"/>
      <protection/>
    </xf>
    <xf numFmtId="176" fontId="3" fillId="0" borderId="39" xfId="63" applyNumberFormat="1" applyFont="1" applyBorder="1" applyAlignment="1">
      <alignment horizontal="right" vertical="center"/>
      <protection/>
    </xf>
    <xf numFmtId="178" fontId="3" fillId="0" borderId="39" xfId="63" applyNumberFormat="1" applyFont="1" applyBorder="1" applyAlignment="1">
      <alignment horizontal="right" vertical="center"/>
      <protection/>
    </xf>
    <xf numFmtId="177" fontId="3" fillId="0" borderId="39" xfId="63" applyNumberFormat="1" applyFont="1" applyBorder="1" applyAlignment="1">
      <alignment horizontal="right" vertical="center"/>
      <protection/>
    </xf>
    <xf numFmtId="0" fontId="2" fillId="0" borderId="40" xfId="63" applyFont="1" applyBorder="1" applyAlignment="1">
      <alignment horizontal="left" vertical="center"/>
      <protection/>
    </xf>
    <xf numFmtId="176" fontId="3" fillId="0" borderId="41" xfId="63" applyNumberFormat="1" applyFont="1" applyBorder="1" applyAlignment="1">
      <alignment horizontal="right" vertical="center"/>
      <protection/>
    </xf>
    <xf numFmtId="178" fontId="3" fillId="0" borderId="29" xfId="63" applyNumberFormat="1" applyFont="1" applyBorder="1" applyAlignment="1">
      <alignment horizontal="right" vertical="center"/>
      <protection/>
    </xf>
    <xf numFmtId="177" fontId="3" fillId="0" borderId="41" xfId="63" applyNumberFormat="1" applyFont="1" applyBorder="1" applyAlignment="1">
      <alignment horizontal="right" vertical="center"/>
      <protection/>
    </xf>
    <xf numFmtId="178" fontId="3" fillId="0" borderId="42" xfId="63" applyNumberFormat="1" applyFont="1" applyBorder="1" applyAlignment="1">
      <alignment horizontal="right" vertical="center"/>
      <protection/>
    </xf>
    <xf numFmtId="0" fontId="2" fillId="0" borderId="0" xfId="61" applyFont="1" applyAlignment="1">
      <alignment horizontal="left" vertical="top"/>
      <protection/>
    </xf>
    <xf numFmtId="178" fontId="5" fillId="0" borderId="38" xfId="61" applyNumberFormat="1" applyFont="1" applyBorder="1">
      <alignment/>
      <protection/>
    </xf>
    <xf numFmtId="178" fontId="5" fillId="0" borderId="39" xfId="63" applyNumberFormat="1" applyFont="1" applyBorder="1" applyAlignment="1">
      <alignment horizontal="right" vertical="center"/>
      <protection/>
    </xf>
    <xf numFmtId="178" fontId="5" fillId="0" borderId="43" xfId="63" applyNumberFormat="1" applyFont="1" applyBorder="1" applyAlignment="1">
      <alignment horizontal="right" vertical="center"/>
      <protection/>
    </xf>
    <xf numFmtId="178" fontId="5" fillId="0" borderId="36" xfId="63" applyNumberFormat="1" applyFont="1" applyBorder="1" applyAlignment="1">
      <alignment horizontal="right" vertical="center"/>
      <protection/>
    </xf>
    <xf numFmtId="178" fontId="5" fillId="0" borderId="37" xfId="63" applyNumberFormat="1" applyFont="1" applyBorder="1" applyAlignment="1">
      <alignment horizontal="right" vertical="center"/>
      <protection/>
    </xf>
    <xf numFmtId="178" fontId="5" fillId="0" borderId="38" xfId="63" applyNumberFormat="1" applyFont="1" applyBorder="1" applyAlignment="1">
      <alignment horizontal="right" vertical="center"/>
      <protection/>
    </xf>
    <xf numFmtId="178" fontId="5" fillId="0" borderId="44" xfId="61" applyNumberFormat="1" applyFont="1" applyBorder="1" applyAlignment="1">
      <alignment horizontal="right" vertical="center"/>
      <protection/>
    </xf>
    <xf numFmtId="178" fontId="5" fillId="0" borderId="36" xfId="61" applyNumberFormat="1" applyFont="1" applyBorder="1" applyAlignment="1">
      <alignment horizontal="right" vertical="center"/>
      <protection/>
    </xf>
    <xf numFmtId="178" fontId="5" fillId="0" borderId="45" xfId="61" applyNumberFormat="1" applyFont="1" applyBorder="1" applyAlignment="1">
      <alignment horizontal="right" vertical="center"/>
      <protection/>
    </xf>
    <xf numFmtId="178" fontId="5" fillId="0" borderId="37" xfId="61" applyNumberFormat="1" applyFont="1" applyBorder="1" applyAlignment="1">
      <alignment horizontal="right" vertical="center"/>
      <protection/>
    </xf>
    <xf numFmtId="178" fontId="5" fillId="0" borderId="46" xfId="61" applyNumberFormat="1" applyFont="1" applyBorder="1" applyAlignment="1">
      <alignment horizontal="right" vertical="center"/>
      <protection/>
    </xf>
    <xf numFmtId="178" fontId="5" fillId="0" borderId="42" xfId="62" applyNumberFormat="1" applyFont="1" applyBorder="1">
      <alignment/>
      <protection/>
    </xf>
    <xf numFmtId="0" fontId="3" fillId="0" borderId="0" xfId="61" applyFont="1">
      <alignment/>
      <protection/>
    </xf>
    <xf numFmtId="0" fontId="7" fillId="0" borderId="0" xfId="61" applyFont="1">
      <alignment/>
      <protection/>
    </xf>
    <xf numFmtId="0" fontId="3" fillId="0" borderId="28" xfId="61" applyFont="1" applyBorder="1" applyAlignment="1">
      <alignment horizontal="left" vertical="center"/>
      <protection/>
    </xf>
    <xf numFmtId="0" fontId="7" fillId="0" borderId="39" xfId="63" applyFont="1" applyBorder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1" applyFont="1" applyAlignment="1">
      <alignment vertical="top"/>
      <protection/>
    </xf>
    <xf numFmtId="0" fontId="3" fillId="0" borderId="0" xfId="61" applyFont="1" applyAlignment="1">
      <alignment horizontal="left" vertical="top"/>
      <protection/>
    </xf>
    <xf numFmtId="0" fontId="3" fillId="0" borderId="0" xfId="60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2" xfId="60"/>
    <cellStyle name="標準_C01" xfId="61"/>
    <cellStyle name="標準_C02" xfId="62"/>
    <cellStyle name="標準_C04" xfId="63"/>
    <cellStyle name="標準_C0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51" sqref="A51"/>
    </sheetView>
  </sheetViews>
  <sheetFormatPr defaultColWidth="9.00390625" defaultRowHeight="13.5"/>
  <cols>
    <col min="1" max="1" width="32.625" style="67" customWidth="1"/>
    <col min="2" max="5" width="21.625" style="67" customWidth="1"/>
    <col min="6" max="16384" width="9.00390625" style="67" customWidth="1"/>
  </cols>
  <sheetData>
    <row r="1" ht="21" customHeight="1" thickBot="1">
      <c r="A1" s="68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3719</v>
      </c>
      <c r="C3" s="7">
        <v>103.22</v>
      </c>
      <c r="D3" s="8">
        <v>1598715</v>
      </c>
      <c r="E3" s="61">
        <v>111.75</v>
      </c>
    </row>
    <row r="4" spans="1:5" ht="21" customHeight="1">
      <c r="A4" s="9" t="s">
        <v>8</v>
      </c>
      <c r="B4" s="10">
        <v>9718</v>
      </c>
      <c r="C4" s="11">
        <v>105.24</v>
      </c>
      <c r="D4" s="12">
        <v>4683064</v>
      </c>
      <c r="E4" s="62">
        <v>131.58</v>
      </c>
    </row>
    <row r="5" spans="1:5" ht="21" customHeight="1">
      <c r="A5" s="9" t="s">
        <v>9</v>
      </c>
      <c r="B5" s="10">
        <v>6253</v>
      </c>
      <c r="C5" s="11">
        <v>114.8</v>
      </c>
      <c r="D5" s="12">
        <v>2458957</v>
      </c>
      <c r="E5" s="62">
        <v>101.42</v>
      </c>
    </row>
    <row r="6" spans="1:5" ht="21" customHeight="1">
      <c r="A6" s="9" t="s">
        <v>10</v>
      </c>
      <c r="B6" s="10">
        <v>10944</v>
      </c>
      <c r="C6" s="11">
        <v>99.93</v>
      </c>
      <c r="D6" s="12">
        <v>3250576</v>
      </c>
      <c r="E6" s="62">
        <v>101.08</v>
      </c>
    </row>
    <row r="7" spans="1:5" ht="21" customHeight="1">
      <c r="A7" s="9" t="s">
        <v>23</v>
      </c>
      <c r="B7" s="10">
        <v>1777</v>
      </c>
      <c r="C7" s="11">
        <v>99.05</v>
      </c>
      <c r="D7" s="12">
        <v>443189</v>
      </c>
      <c r="E7" s="62">
        <v>109.44</v>
      </c>
    </row>
    <row r="8" spans="1:5" ht="21" customHeight="1">
      <c r="A8" s="9" t="s">
        <v>24</v>
      </c>
      <c r="B8" s="10">
        <v>1837</v>
      </c>
      <c r="C8" s="11">
        <v>148.38</v>
      </c>
      <c r="D8" s="12">
        <v>1083933</v>
      </c>
      <c r="E8" s="62">
        <v>211.49</v>
      </c>
    </row>
    <row r="9" spans="1:5" ht="21" customHeight="1">
      <c r="A9" s="13" t="s">
        <v>11</v>
      </c>
      <c r="B9" s="14">
        <v>3567</v>
      </c>
      <c r="C9" s="15">
        <v>106.7</v>
      </c>
      <c r="D9" s="16">
        <v>845091</v>
      </c>
      <c r="E9" s="63">
        <v>109.21</v>
      </c>
    </row>
    <row r="10" spans="1:5" ht="21" customHeight="1">
      <c r="A10" s="69" t="s">
        <v>2</v>
      </c>
      <c r="B10" s="17">
        <f>IF(SUM(B3:B9)=0,"",SUM(B3:B9))</f>
        <v>37815</v>
      </c>
      <c r="C10" s="18">
        <f>IF(B10="","",B10/35611*100)</f>
        <v>106.18909887394345</v>
      </c>
      <c r="D10" s="19">
        <f>IF(SUM(D3:D9)=0,"",SUM(D3:D9))</f>
        <v>14363525</v>
      </c>
      <c r="E10" s="64">
        <f>IF(D10="","",D10/12321502*100)</f>
        <v>116.57284152532704</v>
      </c>
    </row>
    <row r="11" spans="1:5" ht="21" customHeight="1">
      <c r="A11" s="5" t="s">
        <v>25</v>
      </c>
      <c r="B11" s="6">
        <v>2442</v>
      </c>
      <c r="C11" s="7">
        <v>100.95</v>
      </c>
      <c r="D11" s="8">
        <v>808482</v>
      </c>
      <c r="E11" s="61">
        <v>105.08</v>
      </c>
    </row>
    <row r="12" spans="1:5" ht="21" customHeight="1">
      <c r="A12" s="9" t="s">
        <v>26</v>
      </c>
      <c r="B12" s="10">
        <v>10949</v>
      </c>
      <c r="C12" s="11">
        <v>107.93</v>
      </c>
      <c r="D12" s="12">
        <v>4178328</v>
      </c>
      <c r="E12" s="62">
        <v>120.44</v>
      </c>
    </row>
    <row r="13" spans="1:5" ht="21" customHeight="1">
      <c r="A13" s="9" t="s">
        <v>27</v>
      </c>
      <c r="B13" s="10">
        <v>3791</v>
      </c>
      <c r="C13" s="11">
        <v>109.19</v>
      </c>
      <c r="D13" s="12">
        <v>1385240</v>
      </c>
      <c r="E13" s="62">
        <v>114.54</v>
      </c>
    </row>
    <row r="14" spans="1:5" ht="21" customHeight="1">
      <c r="A14" s="9" t="s">
        <v>28</v>
      </c>
      <c r="B14" s="10">
        <v>1625</v>
      </c>
      <c r="C14" s="11">
        <v>101.88</v>
      </c>
      <c r="D14" s="12">
        <v>672970</v>
      </c>
      <c r="E14" s="62">
        <v>128.73</v>
      </c>
    </row>
    <row r="15" spans="1:5" ht="21" customHeight="1">
      <c r="A15" s="9" t="s">
        <v>29</v>
      </c>
      <c r="B15" s="10">
        <v>6023</v>
      </c>
      <c r="C15" s="11">
        <v>105.59</v>
      </c>
      <c r="D15" s="12">
        <v>3272664</v>
      </c>
      <c r="E15" s="62">
        <v>144.99</v>
      </c>
    </row>
    <row r="16" spans="1:5" ht="21" customHeight="1">
      <c r="A16" s="9" t="s">
        <v>12</v>
      </c>
      <c r="B16" s="10">
        <v>1284</v>
      </c>
      <c r="C16" s="11">
        <v>104.31</v>
      </c>
      <c r="D16" s="12">
        <v>414805</v>
      </c>
      <c r="E16" s="62">
        <v>120.46</v>
      </c>
    </row>
    <row r="17" spans="1:5" ht="21" customHeight="1">
      <c r="A17" s="9" t="s">
        <v>13</v>
      </c>
      <c r="B17" s="10">
        <v>5140</v>
      </c>
      <c r="C17" s="11">
        <v>109.97</v>
      </c>
      <c r="D17" s="12">
        <v>1646353</v>
      </c>
      <c r="E17" s="62">
        <v>130.63</v>
      </c>
    </row>
    <row r="18" spans="1:5" ht="21" customHeight="1">
      <c r="A18" s="9" t="s">
        <v>14</v>
      </c>
      <c r="B18" s="10">
        <v>1782</v>
      </c>
      <c r="C18" s="11">
        <v>98.67</v>
      </c>
      <c r="D18" s="12">
        <v>577441</v>
      </c>
      <c r="E18" s="62">
        <v>128.3</v>
      </c>
    </row>
    <row r="19" spans="1:5" ht="21" customHeight="1">
      <c r="A19" s="20" t="s">
        <v>30</v>
      </c>
      <c r="B19" s="21">
        <v>1003</v>
      </c>
      <c r="C19" s="22">
        <v>95.98</v>
      </c>
      <c r="D19" s="23">
        <v>393648</v>
      </c>
      <c r="E19" s="65">
        <v>113.78</v>
      </c>
    </row>
    <row r="20" spans="1:5" ht="21" customHeight="1">
      <c r="A20" s="69" t="s">
        <v>3</v>
      </c>
      <c r="B20" s="17">
        <f>IF(SUM(B11:B19)=0,"",SUM(B11:B19))</f>
        <v>34039</v>
      </c>
      <c r="C20" s="18">
        <f>IF(B20="","",B20/32091*100)</f>
        <v>106.0702377613661</v>
      </c>
      <c r="D20" s="19">
        <f>IF(SUM(D11:D19)=0,"",SUM(D11:D19))</f>
        <v>13349931</v>
      </c>
      <c r="E20" s="64">
        <f>IF(D20="","",D20/10628376*100)</f>
        <v>125.60649905498262</v>
      </c>
    </row>
    <row r="21" spans="1:5" ht="21" customHeight="1">
      <c r="A21" s="5" t="s">
        <v>31</v>
      </c>
      <c r="B21" s="6">
        <v>2239</v>
      </c>
      <c r="C21" s="7">
        <v>94.87</v>
      </c>
      <c r="D21" s="8">
        <v>649274</v>
      </c>
      <c r="E21" s="61">
        <v>94.97</v>
      </c>
    </row>
    <row r="22" spans="1:5" ht="21" customHeight="1">
      <c r="A22" s="9" t="s">
        <v>32</v>
      </c>
      <c r="B22" s="10">
        <v>591</v>
      </c>
      <c r="C22" s="11">
        <v>98.01</v>
      </c>
      <c r="D22" s="12">
        <v>106445</v>
      </c>
      <c r="E22" s="62">
        <v>95.51</v>
      </c>
    </row>
    <row r="23" spans="1:5" ht="21" customHeight="1">
      <c r="A23" s="9" t="s">
        <v>15</v>
      </c>
      <c r="B23" s="10">
        <v>19410</v>
      </c>
      <c r="C23" s="11">
        <v>125.83</v>
      </c>
      <c r="D23" s="12">
        <v>4896155</v>
      </c>
      <c r="E23" s="62">
        <v>131.38</v>
      </c>
    </row>
    <row r="24" spans="1:5" ht="21" customHeight="1">
      <c r="A24" s="9" t="s">
        <v>33</v>
      </c>
      <c r="B24" s="10">
        <v>6648</v>
      </c>
      <c r="C24" s="11">
        <v>113.7</v>
      </c>
      <c r="D24" s="12">
        <v>1807778</v>
      </c>
      <c r="E24" s="62">
        <v>137.63</v>
      </c>
    </row>
    <row r="25" spans="1:5" ht="21" customHeight="1">
      <c r="A25" s="9" t="s">
        <v>34</v>
      </c>
      <c r="B25" s="10">
        <v>9830</v>
      </c>
      <c r="C25" s="11">
        <v>108.4</v>
      </c>
      <c r="D25" s="12">
        <v>2396947</v>
      </c>
      <c r="E25" s="62">
        <v>106.26</v>
      </c>
    </row>
    <row r="26" spans="1:5" ht="21" customHeight="1">
      <c r="A26" s="9" t="s">
        <v>35</v>
      </c>
      <c r="B26" s="10">
        <v>6252</v>
      </c>
      <c r="C26" s="11">
        <v>108.54</v>
      </c>
      <c r="D26" s="12">
        <v>1896768</v>
      </c>
      <c r="E26" s="62">
        <v>133.9</v>
      </c>
    </row>
    <row r="27" spans="1:5" ht="21" customHeight="1">
      <c r="A27" s="9" t="s">
        <v>36</v>
      </c>
      <c r="B27" s="10">
        <v>19171</v>
      </c>
      <c r="C27" s="11">
        <v>113.14</v>
      </c>
      <c r="D27" s="12">
        <v>4186951</v>
      </c>
      <c r="E27" s="62">
        <v>105.03</v>
      </c>
    </row>
    <row r="28" spans="1:5" ht="21" customHeight="1">
      <c r="A28" s="9" t="s">
        <v>16</v>
      </c>
      <c r="B28" s="10">
        <v>20930</v>
      </c>
      <c r="C28" s="11">
        <v>108.61</v>
      </c>
      <c r="D28" s="12">
        <v>4293502</v>
      </c>
      <c r="E28" s="62">
        <v>108.29</v>
      </c>
    </row>
    <row r="29" spans="1:5" ht="21" customHeight="1">
      <c r="A29" s="9" t="s">
        <v>17</v>
      </c>
      <c r="B29" s="10">
        <v>18701</v>
      </c>
      <c r="C29" s="11">
        <v>121.74</v>
      </c>
      <c r="D29" s="12">
        <v>6556168</v>
      </c>
      <c r="E29" s="62">
        <v>106.11</v>
      </c>
    </row>
    <row r="30" spans="1:5" ht="21" customHeight="1">
      <c r="A30" s="9" t="s">
        <v>37</v>
      </c>
      <c r="B30" s="10">
        <v>5921</v>
      </c>
      <c r="C30" s="11">
        <v>109.69</v>
      </c>
      <c r="D30" s="12">
        <v>1420092</v>
      </c>
      <c r="E30" s="62">
        <v>115.62</v>
      </c>
    </row>
    <row r="31" spans="1:5" ht="21" customHeight="1">
      <c r="A31" s="9" t="s">
        <v>38</v>
      </c>
      <c r="B31" s="10">
        <v>5552</v>
      </c>
      <c r="C31" s="11">
        <v>118.2</v>
      </c>
      <c r="D31" s="12">
        <v>1347318</v>
      </c>
      <c r="E31" s="62">
        <v>105.61</v>
      </c>
    </row>
    <row r="32" spans="1:5" ht="21" customHeight="1">
      <c r="A32" s="9" t="s">
        <v>18</v>
      </c>
      <c r="B32" s="10">
        <v>47071</v>
      </c>
      <c r="C32" s="11">
        <v>129.64</v>
      </c>
      <c r="D32" s="12">
        <v>11354544</v>
      </c>
      <c r="E32" s="62">
        <v>130.59</v>
      </c>
    </row>
    <row r="33" spans="1:5" ht="21" customHeight="1">
      <c r="A33" s="13" t="s">
        <v>19</v>
      </c>
      <c r="B33" s="14">
        <v>6796</v>
      </c>
      <c r="C33" s="15">
        <v>156.59</v>
      </c>
      <c r="D33" s="16">
        <v>1367665</v>
      </c>
      <c r="E33" s="63">
        <v>148</v>
      </c>
    </row>
    <row r="34" spans="1:5" ht="21" customHeight="1">
      <c r="A34" s="69" t="s">
        <v>4</v>
      </c>
      <c r="B34" s="17">
        <f>IF(SUM(B21:B33)=0,"",SUM(B21:B33))</f>
        <v>169112</v>
      </c>
      <c r="C34" s="18">
        <f>IF(B34="","",B34/141385*100)</f>
        <v>119.61099126498567</v>
      </c>
      <c r="D34" s="19">
        <f>IF(SUM(D21:D33)=0,"",SUM(D21:D33))</f>
        <v>42279607</v>
      </c>
      <c r="E34" s="64">
        <f>IF(D34="","",D34/35760421*100)</f>
        <v>118.23017128349804</v>
      </c>
    </row>
    <row r="35" spans="1:5" ht="21" customHeight="1">
      <c r="A35" s="24" t="s">
        <v>5</v>
      </c>
      <c r="B35" s="17">
        <f>IF(SUM(B34,B20,B10)+0=0,"",SUM(B34,B20,B10)+0)</f>
        <v>240966</v>
      </c>
      <c r="C35" s="25">
        <v>112.7</v>
      </c>
      <c r="D35" s="19">
        <f>IF(SUM(D34,D20,D10)+0=0,"",SUM(D34,D20,D10)+0)</f>
        <v>69993063</v>
      </c>
      <c r="E35" s="66">
        <v>115.34</v>
      </c>
    </row>
    <row r="36" spans="1:5" ht="20.25" customHeight="1" thickBot="1">
      <c r="A36" s="26" t="s">
        <v>6</v>
      </c>
      <c r="B36" s="27">
        <v>209087</v>
      </c>
      <c r="C36" s="28">
        <v>80.74</v>
      </c>
      <c r="D36" s="29">
        <v>58710299</v>
      </c>
      <c r="E36" s="55">
        <v>72.59</v>
      </c>
    </row>
    <row r="37" spans="1:5" s="71" customFormat="1" ht="21" customHeight="1" thickBot="1">
      <c r="A37" s="70" t="s">
        <v>39</v>
      </c>
      <c r="B37" s="46"/>
      <c r="C37" s="47"/>
      <c r="D37" s="48"/>
      <c r="E37" s="56"/>
    </row>
    <row r="38" spans="1:5" s="71" customFormat="1" ht="21" customHeight="1">
      <c r="A38" s="30" t="s">
        <v>40</v>
      </c>
      <c r="B38" s="31">
        <v>2433</v>
      </c>
      <c r="C38" s="32">
        <v>99.84</v>
      </c>
      <c r="D38" s="33">
        <v>567926</v>
      </c>
      <c r="E38" s="57">
        <v>112.33</v>
      </c>
    </row>
    <row r="39" spans="1:5" s="71" customFormat="1" ht="21" customHeight="1">
      <c r="A39" s="34" t="s">
        <v>41</v>
      </c>
      <c r="B39" s="35">
        <v>5621</v>
      </c>
      <c r="C39" s="36">
        <v>113.97</v>
      </c>
      <c r="D39" s="37">
        <v>1673903</v>
      </c>
      <c r="E39" s="58">
        <v>130.42</v>
      </c>
    </row>
    <row r="40" spans="1:5" s="71" customFormat="1" ht="21" customHeight="1">
      <c r="A40" s="34" t="s">
        <v>42</v>
      </c>
      <c r="B40" s="35">
        <v>12544</v>
      </c>
      <c r="C40" s="36">
        <v>120.37</v>
      </c>
      <c r="D40" s="37">
        <v>2522846</v>
      </c>
      <c r="E40" s="58">
        <v>126.84</v>
      </c>
    </row>
    <row r="41" spans="1:5" s="71" customFormat="1" ht="21" customHeight="1">
      <c r="A41" s="24" t="s">
        <v>5</v>
      </c>
      <c r="B41" s="17">
        <f>IF(SUM(B38:B40)=0,"",SUM(B38:B40))</f>
        <v>20598</v>
      </c>
      <c r="C41" s="39">
        <v>110.66</v>
      </c>
      <c r="D41" s="19">
        <f>IF(SUM(D38:D40)=0,"",SUM(D38:D40))</f>
        <v>4764675</v>
      </c>
      <c r="E41" s="59">
        <v>120.49</v>
      </c>
    </row>
    <row r="42" spans="1:5" s="71" customFormat="1" ht="21" customHeight="1" thickBot="1">
      <c r="A42" s="41" t="s">
        <v>6</v>
      </c>
      <c r="B42" s="42">
        <v>17790</v>
      </c>
      <c r="C42" s="43">
        <v>91.27</v>
      </c>
      <c r="D42" s="44">
        <v>3778056</v>
      </c>
      <c r="E42" s="60">
        <v>99.58</v>
      </c>
    </row>
    <row r="43" spans="1:5" s="71" customFormat="1" ht="21" customHeight="1" thickBot="1">
      <c r="A43" s="70" t="s">
        <v>43</v>
      </c>
      <c r="B43" s="46"/>
      <c r="C43" s="47"/>
      <c r="D43" s="48"/>
      <c r="E43" s="56"/>
    </row>
    <row r="44" spans="1:5" s="71" customFormat="1" ht="21" customHeight="1">
      <c r="A44" s="49" t="s">
        <v>44</v>
      </c>
      <c r="B44" s="50">
        <v>110</v>
      </c>
      <c r="C44" s="51">
        <v>1833.33</v>
      </c>
      <c r="D44" s="52">
        <v>5279</v>
      </c>
      <c r="E44" s="53">
        <v>236.41</v>
      </c>
    </row>
    <row r="45" spans="1:5" s="71" customFormat="1" ht="21" customHeight="1">
      <c r="A45" s="34" t="s">
        <v>41</v>
      </c>
      <c r="B45" s="35">
        <v>24</v>
      </c>
      <c r="C45" s="36"/>
      <c r="D45" s="37">
        <v>60711</v>
      </c>
      <c r="E45" s="38"/>
    </row>
    <row r="46" spans="1:5" s="71" customFormat="1" ht="21" customHeight="1">
      <c r="A46" s="34" t="s">
        <v>42</v>
      </c>
      <c r="B46" s="35">
        <v>31</v>
      </c>
      <c r="C46" s="36">
        <v>3100</v>
      </c>
      <c r="D46" s="37">
        <v>68975</v>
      </c>
      <c r="E46" s="38">
        <v>1724375</v>
      </c>
    </row>
    <row r="47" spans="1:5" s="71" customFormat="1" ht="21" customHeight="1">
      <c r="A47" s="24" t="s">
        <v>5</v>
      </c>
      <c r="B47" s="17">
        <f>IF(SUM(B44:B46)=0,"",SUM(B44:B46))</f>
        <v>165</v>
      </c>
      <c r="C47" s="39">
        <f>IF(B47&lt;&gt;"",IF(B48&lt;&gt;"",B47/B48*100,""),"")</f>
        <v>2357.1428571428573</v>
      </c>
      <c r="D47" s="19">
        <f>IF(SUM(D44:D46)=0,"",SUM(D44:D46))</f>
        <v>134965</v>
      </c>
      <c r="E47" s="40">
        <f>IF(D47&lt;&gt;"",IF(D48&lt;&gt;"",D47/D48*100,""),"")</f>
        <v>6033.303531515423</v>
      </c>
    </row>
    <row r="48" spans="1:5" s="71" customFormat="1" ht="21" customHeight="1" thickBot="1">
      <c r="A48" s="41" t="s">
        <v>6</v>
      </c>
      <c r="B48" s="42">
        <v>7</v>
      </c>
      <c r="C48" s="43"/>
      <c r="D48" s="44">
        <v>2237</v>
      </c>
      <c r="E48" s="45"/>
    </row>
    <row r="50" spans="1:5" ht="18" customHeight="1">
      <c r="A50" s="74" t="s">
        <v>45</v>
      </c>
      <c r="B50" s="72"/>
      <c r="C50" s="72"/>
      <c r="D50" s="72"/>
      <c r="E50" s="72"/>
    </row>
    <row r="51" spans="1:5" ht="18" customHeight="1">
      <c r="A51" s="54"/>
      <c r="B51" s="73"/>
      <c r="C51" s="73"/>
      <c r="D51" s="73"/>
      <c r="E51" s="73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2014年02月&amp;C&amp;"ＭＳ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2014-03-20T03:10:56Z</cp:lastPrinted>
  <dcterms:created xsi:type="dcterms:W3CDTF">2010-01-21T06:45:20Z</dcterms:created>
  <dcterms:modified xsi:type="dcterms:W3CDTF">2014-03-20T03:11:25Z</dcterms:modified>
  <cp:category/>
  <cp:version/>
  <cp:contentType/>
  <cp:contentStatus/>
</cp:coreProperties>
</file>