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<sst xmlns="http://schemas.openxmlformats.org/spreadsheetml/2006/main" count="29" uniqueCount="22">
  <si>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</si>
  <si>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</si>
  <si>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</si>
  <si>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</si>
  <si>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</si>
  <si>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</si>
  <si>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</si>
  <si>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</si>
  <si>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</si>
  <si>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</si>
  <si>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</si>
  <si>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</si>
  <si>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</si>
  <si>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</si>
  <si>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</si>
  <si>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</si>
  <si>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</si>
  <si>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</si>
  <si>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</si>
  <si>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</si>
  <si>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r>
      <rPr>
        <sz val="14"/>
        <rFont val="ＭＳ 明朝"/>
        <family val="1"/>
      </rPr>
      <t>※「対前年比」の計算は、</t>
    </r>
    <r>
      <rPr>
        <sz val="14"/>
        <rFont val="Arial Narrow"/>
        <family val="2"/>
      </rPr>
      <t>2013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4</t>
    </r>
    <r>
      <rPr>
        <sz val="14"/>
        <rFont val="ＭＳ 明朝"/>
        <family val="1"/>
      </rPr>
      <t>月分から実績データを提出することになった</t>
    </r>
    <r>
      <rPr>
        <sz val="14"/>
        <rFont val="Arial Narrow"/>
        <family val="2"/>
      </rPr>
      <t>1</t>
    </r>
    <r>
      <rPr>
        <sz val="14"/>
        <rFont val="ＭＳ 明朝"/>
        <family val="1"/>
      </rPr>
      <t>社の実績を</t>
    </r>
  </si>
  <si>
    <r>
      <t xml:space="preserve">       </t>
    </r>
    <r>
      <rPr>
        <sz val="14"/>
        <rFont val="ＭＳ Ｐゴシック"/>
        <family val="3"/>
      </rPr>
      <t>加算しています。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</si>
</sst>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110511</v>
      </c>
      <c r="D2" s="13">
        <v>90.64</v>
      </c>
      <c r="E2" s="14">
        <v>44538550</v>
      </c>
      <c r="F2" s="15">
        <v>98.09</v>
      </c>
    </row>
    <row r="3" spans="1:6" ht="30" customHeight="1">
      <c r="A3" s="10"/>
      <c r="B3" s="16" t="s">
        <v>4</v>
      </c>
      <c r="C3" s="17">
        <v>13525</v>
      </c>
      <c r="D3" s="18">
        <v>532.06</v>
      </c>
      <c r="E3" s="19">
        <v>4795105</v>
      </c>
      <c r="F3" s="20">
        <v>1467.63</v>
      </c>
    </row>
    <row r="4" spans="1:6" ht="30" customHeight="1">
      <c r="A4" s="10"/>
      <c r="B4" s="16" t="s">
        <v>5</v>
      </c>
      <c r="C4" s="17">
        <v>3188</v>
      </c>
      <c r="D4" s="18">
        <v>111</v>
      </c>
      <c r="E4" s="19">
        <v>1518005</v>
      </c>
      <c r="F4" s="20">
        <v>96.19</v>
      </c>
    </row>
    <row r="5" spans="1:6" ht="30" customHeight="1">
      <c r="A5" s="10"/>
      <c r="B5" s="16" t="s">
        <v>6</v>
      </c>
      <c r="C5" s="17">
        <v>162</v>
      </c>
      <c r="D5" s="18">
        <v>123.66</v>
      </c>
      <c r="E5" s="19">
        <v>109259</v>
      </c>
      <c r="F5" s="20">
        <v>213.73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1578</v>
      </c>
      <c r="D7" s="23">
        <v>124.25</v>
      </c>
      <c r="E7" s="24">
        <v>392006</v>
      </c>
      <c r="F7" s="25">
        <v>151.85</v>
      </c>
    </row>
    <row r="8" spans="1:6" ht="30" customHeight="1">
      <c r="A8" s="26"/>
      <c r="B8" s="27" t="s">
        <v>9</v>
      </c>
      <c r="C8" s="28">
        <f>IF(SUM(C2:C7)=0,"",SUM(C2:C7))</f>
        <v>128964</v>
      </c>
      <c r="D8" s="29">
        <f>IF(C8="","",C8/128739*100)</f>
        <v>100.17477221354834</v>
      </c>
      <c r="E8" s="30">
        <f>IF(SUM(E2:E7)=0,"",SUM(E2:E7))</f>
        <v>51352925</v>
      </c>
      <c r="F8" s="31">
        <f>IF(E8="","",E8/47621370*100)</f>
        <v>107.83588334396931</v>
      </c>
    </row>
    <row r="9" spans="1:6" ht="30" customHeight="1">
      <c r="A9" s="32"/>
      <c r="B9" s="11" t="s">
        <v>10</v>
      </c>
      <c r="C9" s="12">
        <v>17721</v>
      </c>
      <c r="D9" s="13">
        <v>94.26</v>
      </c>
      <c r="E9" s="14">
        <v>6773374</v>
      </c>
      <c r="F9" s="15">
        <v>130.39</v>
      </c>
    </row>
    <row r="10" spans="1:6" ht="30" customHeight="1">
      <c r="A10" s="10"/>
      <c r="B10" s="21" t="s">
        <v>8</v>
      </c>
      <c r="C10" s="22">
        <v>622</v>
      </c>
      <c r="D10" s="23">
        <v>98.11</v>
      </c>
      <c r="E10" s="24">
        <v>151570</v>
      </c>
      <c r="F10" s="25">
        <v>89.67</v>
      </c>
    </row>
    <row r="11" spans="1:6" ht="30" customHeight="1">
      <c r="A11" s="26"/>
      <c r="B11" s="27" t="s">
        <v>9</v>
      </c>
      <c r="C11" s="28">
        <f>IF(SUM(C9:C10)=0,"",SUM(C9:C10))</f>
        <v>18343</v>
      </c>
      <c r="D11" s="29">
        <f>IF(C11="","",C11/19434*100)</f>
        <v>94.38612740557785</v>
      </c>
      <c r="E11" s="30">
        <f>IF(SUM(E9:E10)=0,"",SUM(E9:E10))</f>
        <v>6924944</v>
      </c>
      <c r="F11" s="31">
        <f>IF(E11="","",E11/5363926*100)</f>
        <v>129.10215390741783</v>
      </c>
    </row>
    <row r="12" spans="1:6" ht="30" customHeight="1">
      <c r="A12" s="32"/>
      <c r="B12" s="11" t="s">
        <v>11</v>
      </c>
      <c r="C12" s="12">
        <v>35900</v>
      </c>
      <c r="D12" s="13">
        <v>104.5</v>
      </c>
      <c r="E12" s="14">
        <v>16632559</v>
      </c>
      <c r="F12" s="15">
        <v>104.64</v>
      </c>
    </row>
    <row r="13" spans="1:6" ht="30" customHeight="1">
      <c r="A13" s="10"/>
      <c r="B13" s="16" t="s">
        <v>12</v>
      </c>
      <c r="C13" s="17">
        <v>438</v>
      </c>
      <c r="D13" s="18">
        <v>113.47</v>
      </c>
      <c r="E13" s="19">
        <v>80551</v>
      </c>
      <c r="F13" s="20">
        <v>108.3</v>
      </c>
    </row>
    <row r="14" spans="1:6" ht="30" customHeight="1">
      <c r="A14" s="10"/>
      <c r="B14" s="21" t="s">
        <v>8</v>
      </c>
      <c r="C14" s="22">
        <v>509</v>
      </c>
      <c r="D14" s="23">
        <v>101.8</v>
      </c>
      <c r="E14" s="24">
        <v>129358</v>
      </c>
      <c r="F14" s="25">
        <v>97.43</v>
      </c>
    </row>
    <row r="15" spans="1:6" ht="30" customHeight="1">
      <c r="A15" s="26"/>
      <c r="B15" s="27" t="s">
        <v>9</v>
      </c>
      <c r="C15" s="28">
        <f>IF(SUM(C12:C14)=0,"",SUM(C12:C14))</f>
        <v>36847</v>
      </c>
      <c r="D15" s="29">
        <f>IF(C15="","",C15/35239*100)</f>
        <v>104.5631260818979</v>
      </c>
      <c r="E15" s="30">
        <f>IF(SUM(E12:E14)=0,"",SUM(E12:E14))</f>
        <v>16842468</v>
      </c>
      <c r="F15" s="31">
        <f>IF(E15="","",E15/16101575*100)</f>
        <v>104.60136974177992</v>
      </c>
    </row>
    <row r="16" spans="1:6" ht="30" customHeight="1">
      <c r="A16" s="32"/>
      <c r="B16" s="11" t="s">
        <v>13</v>
      </c>
      <c r="C16" s="12">
        <v>6326</v>
      </c>
      <c r="D16" s="13">
        <v>113.65</v>
      </c>
      <c r="E16" s="14">
        <v>2507842</v>
      </c>
      <c r="F16" s="15">
        <v>131.58</v>
      </c>
    </row>
    <row r="17" spans="1:6" ht="30" customHeight="1">
      <c r="A17" s="10"/>
      <c r="B17" s="21" t="s">
        <v>8</v>
      </c>
      <c r="C17" s="22">
        <v>30</v>
      </c>
      <c r="D17" s="23">
        <v>65.22</v>
      </c>
      <c r="E17" s="24">
        <v>17350</v>
      </c>
      <c r="F17" s="25">
        <v>91.89</v>
      </c>
    </row>
    <row r="18" spans="1:6" ht="30" customHeight="1">
      <c r="A18" s="26"/>
      <c r="B18" s="27" t="s">
        <v>9</v>
      </c>
      <c r="C18" s="28">
        <f>IF(SUM(C16:C17)=0,"",SUM(C16:C17))</f>
        <v>6356</v>
      </c>
      <c r="D18" s="29">
        <f>IF(C18="","",C18/5612*100)</f>
        <v>113.25730577334284</v>
      </c>
      <c r="E18" s="30">
        <f>IF(SUM(E16:E17)=0,"",SUM(E16:E17))</f>
        <v>2525192</v>
      </c>
      <c r="F18" s="31">
        <f>IF(E18="","",E18/1924893*100)</f>
        <v>131.18609709734514</v>
      </c>
    </row>
    <row r="19" spans="1:7" ht="30" customHeight="1">
      <c r="A19" s="33" t="s">
        <v>14</v>
      </c>
      <c r="B19" s="34"/>
      <c r="C19" s="35">
        <f>IF(SUM(C18,C15,C11,C8)=0,"",SUM(C18,C15,C11,C8))</f>
        <v>190510</v>
      </c>
      <c r="D19" s="36">
        <v>99.42</v>
      </c>
      <c r="E19" s="37">
        <f>IF(SUM(E18,E15,E11,E8)=0,"",SUM(E18,E15,E11,E8))</f>
        <v>77645529</v>
      </c>
      <c r="F19" s="31">
        <v>107.89</v>
      </c>
      <c r="G19" s="2"/>
    </row>
    <row r="20" spans="1:6" ht="30" customHeight="1" thickBot="1">
      <c r="A20" s="38" t="s">
        <v>15</v>
      </c>
      <c r="B20" s="39"/>
      <c r="C20" s="40">
        <v>189024</v>
      </c>
      <c r="D20" s="41">
        <v>85.28</v>
      </c>
      <c r="E20" s="42">
        <v>71011764</v>
      </c>
      <c r="F20" s="43">
        <v>82.1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ht="18">
      <c r="A28" s="45" t="s">
        <v>20</v>
      </c>
    </row>
    <row r="29" ht="18">
      <c r="A29" s="45" t="s">
        <v>21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2014年02月&amp;C&amp;"ＭＳ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2014-03-24T00:16:28Z</cp:lastPrinted>
  <dcterms:created xsi:type="dcterms:W3CDTF">2010-08-02T01:01:10Z</dcterms:created>
  <dcterms:modified xsi:type="dcterms:W3CDTF">2014-03-24T00:16:32Z</dcterms:modified>
  <cp:category/>
  <cp:version/>
  <cp:contentType/>
  <cp:contentStatus/>
</cp:coreProperties>
</file>