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<sst xmlns="http://schemas.openxmlformats.org/spreadsheetml/2006/main" count="53" uniqueCount="46">
  <si>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</si>
  <si>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</si>
  <si>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</si>
  <si>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</si>
  <si>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</si>
  <si>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</si>
  <si>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</si>
  <si>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</si>
  <si>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</si>
  <si>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</si>
  <si>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</si>
  <si>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</si>
  <si>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</si>
  <si>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</si>
  <si>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</si>
  <si>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</si>
  <si>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</si>
  <si>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</si>
  <si>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</si>
  <si>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</si>
  <si>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</si>
  <si>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</si>
  <si>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</si>
  <si>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</si>
  <si>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</si>
  <si>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</si>
  <si>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</si>
  <si>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</si>
  <si>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</si>
  <si>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</si>
  <si>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</si>
  <si>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</si>
  <si>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</si>
  <si>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</si>
  <si>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</si>
  <si>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</si>
  <si>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</si>
  <si>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</si>
  <si>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</si>
  <si>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</si>
  <si>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</si>
  <si>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</si>
  <si>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</si>
  <si>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</si>
  <si>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</si>
  <si>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rPr>
        <sz val="11"/>
        <rFont val="ＭＳ 明朝"/>
        <family val="1"/>
      </rPr>
      <t>※「対前年比」の計算は、前年</t>
    </r>
    <r>
      <rPr>
        <sz val="11"/>
        <rFont val="Arial Narrow"/>
        <family val="2"/>
      </rPr>
      <t>(2012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の実績に本年</t>
    </r>
    <r>
      <rPr>
        <sz val="11"/>
        <rFont val="Arial Narrow"/>
        <family val="2"/>
      </rPr>
      <t>(2013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)4</t>
    </r>
    <r>
      <rPr>
        <sz val="11"/>
        <rFont val="ＭＳ 明朝"/>
        <family val="1"/>
      </rPr>
      <t>月分から実績データを提出することになった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</si>
</sst>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176" fontId="3" fillId="0" borderId="15" xfId="61" applyNumberFormat="1" applyFont="1" applyBorder="1" applyAlignment="1">
      <alignment horizontal="right" vertical="center"/>
      <protection/>
    </xf>
    <xf numFmtId="178" fontId="3" fillId="0" borderId="16" xfId="61" applyNumberFormat="1" applyFont="1" applyBorder="1" applyAlignment="1">
      <alignment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lef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lef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8" fontId="3" fillId="0" borderId="27" xfId="61" applyNumberFormat="1" applyFont="1" applyBorder="1" applyAlignment="1">
      <alignment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Continuous" vertical="center"/>
      <protection/>
    </xf>
    <xf numFmtId="178" fontId="3" fillId="0" borderId="29" xfId="62" applyNumberFormat="1" applyFont="1" applyBorder="1">
      <alignment/>
      <protection/>
    </xf>
    <xf numFmtId="0" fontId="2" fillId="0" borderId="30" xfId="61" applyFont="1" applyBorder="1" applyAlignment="1">
      <alignment horizontal="centerContinuous" vertical="center"/>
      <protection/>
    </xf>
    <xf numFmtId="176" fontId="3" fillId="0" borderId="31" xfId="61" applyNumberFormat="1" applyFont="1" applyBorder="1">
      <alignment/>
      <protection/>
    </xf>
    <xf numFmtId="178" fontId="3" fillId="0" borderId="32" xfId="61" applyNumberFormat="1" applyFont="1" applyBorder="1">
      <alignment/>
      <protection/>
    </xf>
    <xf numFmtId="177" fontId="3" fillId="0" borderId="31" xfId="61" applyNumberFormat="1" applyFont="1" applyBorder="1">
      <alignment/>
      <protection/>
    </xf>
    <xf numFmtId="0" fontId="2" fillId="0" borderId="33" xfId="63" applyFont="1" applyBorder="1" applyAlignment="1">
      <alignment horizontal="left" vertical="center"/>
      <protection/>
    </xf>
    <xf numFmtId="176" fontId="3" fillId="0" borderId="34" xfId="63" applyNumberFormat="1" applyFont="1" applyBorder="1" applyAlignment="1">
      <alignment horizontal="right" vertical="center"/>
      <protection/>
    </xf>
    <xf numFmtId="178" fontId="3" fillId="0" borderId="35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left" vertical="center"/>
      <protection/>
    </xf>
    <xf numFmtId="176" fontId="3" fillId="0" borderId="18" xfId="63" applyNumberFormat="1" applyFont="1" applyBorder="1" applyAlignment="1">
      <alignment horizontal="right" vertical="center"/>
      <protection/>
    </xf>
    <xf numFmtId="178" fontId="3" fillId="0" borderId="19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8" fontId="3" fillId="0" borderId="36" xfId="63" applyNumberFormat="1" applyFont="1" applyBorder="1" applyAlignment="1">
      <alignment horizontal="right" vertical="center"/>
      <protection/>
    </xf>
    <xf numFmtId="178" fontId="3" fillId="0" borderId="24" xfId="63" applyNumberFormat="1" applyFont="1" applyBorder="1" applyAlignment="1">
      <alignment horizontal="right" vertical="center"/>
      <protection/>
    </xf>
    <xf numFmtId="178" fontId="3" fillId="0" borderId="37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/>
      <protection/>
    </xf>
    <xf numFmtId="176" fontId="3" fillId="0" borderId="31" xfId="63" applyNumberFormat="1" applyFont="1" applyBorder="1" applyAlignment="1">
      <alignment horizontal="right" vertical="center"/>
      <protection/>
    </xf>
    <xf numFmtId="178" fontId="3" fillId="0" borderId="32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8" fontId="3" fillId="0" borderId="38" xfId="63" applyNumberFormat="1" applyFont="1" applyBorder="1" applyAlignment="1">
      <alignment horizontal="right" vertical="center"/>
      <protection/>
    </xf>
    <xf numFmtId="176" fontId="3" fillId="0" borderId="39" xfId="63" applyNumberFormat="1" applyFont="1" applyBorder="1" applyAlignment="1">
      <alignment horizontal="right" vertical="center"/>
      <protection/>
    </xf>
    <xf numFmtId="178" fontId="3" fillId="0" borderId="39" xfId="63" applyNumberFormat="1" applyFont="1" applyBorder="1" applyAlignment="1">
      <alignment horizontal="right" vertical="center"/>
      <protection/>
    </xf>
    <xf numFmtId="177" fontId="3" fillId="0" borderId="39" xfId="63" applyNumberFormat="1" applyFont="1" applyBorder="1" applyAlignment="1">
      <alignment horizontal="right" vertical="center"/>
      <protection/>
    </xf>
    <xf numFmtId="0" fontId="2" fillId="0" borderId="40" xfId="63" applyFont="1" applyBorder="1" applyAlignment="1">
      <alignment horizontal="left" vertical="center"/>
      <protection/>
    </xf>
    <xf numFmtId="176" fontId="3" fillId="0" borderId="41" xfId="63" applyNumberFormat="1" applyFont="1" applyBorder="1" applyAlignment="1">
      <alignment horizontal="right" vertical="center"/>
      <protection/>
    </xf>
    <xf numFmtId="178" fontId="3" fillId="0" borderId="29" xfId="63" applyNumberFormat="1" applyFont="1" applyBorder="1" applyAlignment="1">
      <alignment horizontal="right" vertical="center"/>
      <protection/>
    </xf>
    <xf numFmtId="177" fontId="3" fillId="0" borderId="41" xfId="63" applyNumberFormat="1" applyFont="1" applyBorder="1" applyAlignment="1">
      <alignment horizontal="right" vertical="center"/>
      <protection/>
    </xf>
    <xf numFmtId="178" fontId="3" fillId="0" borderId="42" xfId="63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top"/>
      <protection/>
    </xf>
    <xf numFmtId="178" fontId="5" fillId="0" borderId="38" xfId="61" applyNumberFormat="1" applyFont="1" applyBorder="1">
      <alignment/>
      <protection/>
    </xf>
    <xf numFmtId="178" fontId="5" fillId="0" borderId="39" xfId="63" applyNumberFormat="1" applyFont="1" applyBorder="1" applyAlignment="1">
      <alignment horizontal="right" vertical="center"/>
      <protection/>
    </xf>
    <xf numFmtId="178" fontId="5" fillId="0" borderId="43" xfId="63" applyNumberFormat="1" applyFont="1" applyBorder="1" applyAlignment="1">
      <alignment horizontal="right" vertical="center"/>
      <protection/>
    </xf>
    <xf numFmtId="178" fontId="5" fillId="0" borderId="36" xfId="63" applyNumberFormat="1" applyFont="1" applyBorder="1" applyAlignment="1">
      <alignment horizontal="right" vertical="center"/>
      <protection/>
    </xf>
    <xf numFmtId="178" fontId="5" fillId="0" borderId="37" xfId="63" applyNumberFormat="1" applyFont="1" applyBorder="1" applyAlignment="1">
      <alignment horizontal="right" vertical="center"/>
      <protection/>
    </xf>
    <xf numFmtId="178" fontId="5" fillId="0" borderId="38" xfId="63" applyNumberFormat="1" applyFont="1" applyBorder="1" applyAlignment="1">
      <alignment horizontal="right" vertical="center"/>
      <protection/>
    </xf>
    <xf numFmtId="178" fontId="5" fillId="0" borderId="44" xfId="61" applyNumberFormat="1" applyFont="1" applyBorder="1" applyAlignment="1">
      <alignment horizontal="right" vertical="center"/>
      <protection/>
    </xf>
    <xf numFmtId="178" fontId="5" fillId="0" borderId="36" xfId="61" applyNumberFormat="1" applyFont="1" applyBorder="1" applyAlignment="1">
      <alignment horizontal="right" vertical="center"/>
      <protection/>
    </xf>
    <xf numFmtId="178" fontId="5" fillId="0" borderId="45" xfId="61" applyNumberFormat="1" applyFont="1" applyBorder="1" applyAlignment="1">
      <alignment horizontal="right" vertical="center"/>
      <protection/>
    </xf>
    <xf numFmtId="178" fontId="5" fillId="0" borderId="37" xfId="61" applyNumberFormat="1" applyFont="1" applyBorder="1" applyAlignment="1">
      <alignment horizontal="right" vertical="center"/>
      <protection/>
    </xf>
    <xf numFmtId="178" fontId="5" fillId="0" borderId="46" xfId="61" applyNumberFormat="1" applyFont="1" applyBorder="1" applyAlignment="1">
      <alignment horizontal="right" vertical="center"/>
      <protection/>
    </xf>
    <xf numFmtId="178" fontId="5" fillId="0" borderId="42" xfId="62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28" xfId="61" applyFont="1" applyBorder="1" applyAlignment="1">
      <alignment horizontal="left" vertical="center"/>
      <protection/>
    </xf>
    <xf numFmtId="0" fontId="7" fillId="0" borderId="39" xfId="63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left" vertical="top"/>
      <protection/>
    </xf>
    <xf numFmtId="0" fontId="3" fillId="0" borderId="0" xfId="60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2" xfId="60"/>
    <cellStyle name="標準_C01" xfId="61"/>
    <cellStyle name="標準_C02" xfId="62"/>
    <cellStyle name="標準_C04" xfId="63"/>
    <cellStyle name="標準_C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46" sqref="E46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3954</v>
      </c>
      <c r="C3" s="7">
        <v>104.91</v>
      </c>
      <c r="D3" s="8">
        <v>1593056</v>
      </c>
      <c r="E3" s="61">
        <v>130.32</v>
      </c>
    </row>
    <row r="4" spans="1:5" ht="21" customHeight="1">
      <c r="A4" s="9" t="s">
        <v>8</v>
      </c>
      <c r="B4" s="10">
        <v>11165</v>
      </c>
      <c r="C4" s="11">
        <v>106.29</v>
      </c>
      <c r="D4" s="12">
        <v>5429481</v>
      </c>
      <c r="E4" s="62">
        <v>112.18</v>
      </c>
    </row>
    <row r="5" spans="1:5" ht="21" customHeight="1">
      <c r="A5" s="9" t="s">
        <v>9</v>
      </c>
      <c r="B5" s="10">
        <v>6787</v>
      </c>
      <c r="C5" s="11">
        <v>109.84</v>
      </c>
      <c r="D5" s="12">
        <v>2925929</v>
      </c>
      <c r="E5" s="62">
        <v>103.4</v>
      </c>
    </row>
    <row r="6" spans="1:5" ht="21" customHeight="1">
      <c r="A6" s="9" t="s">
        <v>10</v>
      </c>
      <c r="B6" s="10">
        <v>11680</v>
      </c>
      <c r="C6" s="11">
        <v>101</v>
      </c>
      <c r="D6" s="12">
        <v>3730426</v>
      </c>
      <c r="E6" s="62">
        <v>113.66</v>
      </c>
    </row>
    <row r="7" spans="1:5" ht="21" customHeight="1">
      <c r="A7" s="9" t="s">
        <v>23</v>
      </c>
      <c r="B7" s="10">
        <v>2035</v>
      </c>
      <c r="C7" s="11">
        <v>104.04</v>
      </c>
      <c r="D7" s="12">
        <v>422243</v>
      </c>
      <c r="E7" s="62">
        <v>109.27</v>
      </c>
    </row>
    <row r="8" spans="1:5" ht="21" customHeight="1">
      <c r="A8" s="9" t="s">
        <v>24</v>
      </c>
      <c r="B8" s="10">
        <v>1609</v>
      </c>
      <c r="C8" s="11">
        <v>128</v>
      </c>
      <c r="D8" s="12">
        <v>678065</v>
      </c>
      <c r="E8" s="62">
        <v>98.7</v>
      </c>
    </row>
    <row r="9" spans="1:5" ht="21" customHeight="1">
      <c r="A9" s="13" t="s">
        <v>11</v>
      </c>
      <c r="B9" s="14">
        <v>3797</v>
      </c>
      <c r="C9" s="15">
        <v>100.18</v>
      </c>
      <c r="D9" s="16">
        <v>925682</v>
      </c>
      <c r="E9" s="63">
        <v>95.3</v>
      </c>
    </row>
    <row r="10" spans="1:5" ht="21" customHeight="1">
      <c r="A10" s="69" t="s">
        <v>2</v>
      </c>
      <c r="B10" s="17">
        <f>IF(SUM(B3:B9)=0,"",SUM(B3:B9))</f>
        <v>41027</v>
      </c>
      <c r="C10" s="18">
        <f>IF(B10="","",B10/39019*100)</f>
        <v>105.14621082036956</v>
      </c>
      <c r="D10" s="19">
        <f>IF(SUM(D3:D9)=0,"",SUM(D3:D9))</f>
        <v>15704882</v>
      </c>
      <c r="E10" s="64">
        <f>IF(D10="","",D10/14218838*100)</f>
        <v>110.45123377873776</v>
      </c>
    </row>
    <row r="11" spans="1:5" ht="21" customHeight="1">
      <c r="A11" s="5" t="s">
        <v>25</v>
      </c>
      <c r="B11" s="6">
        <v>2592</v>
      </c>
      <c r="C11" s="7">
        <v>98.07</v>
      </c>
      <c r="D11" s="8">
        <v>854968</v>
      </c>
      <c r="E11" s="61">
        <v>107.55</v>
      </c>
    </row>
    <row r="12" spans="1:5" ht="21" customHeight="1">
      <c r="A12" s="9" t="s">
        <v>26</v>
      </c>
      <c r="B12" s="10">
        <v>12039</v>
      </c>
      <c r="C12" s="11">
        <v>104.32</v>
      </c>
      <c r="D12" s="12">
        <v>4923081</v>
      </c>
      <c r="E12" s="62">
        <v>132.96</v>
      </c>
    </row>
    <row r="13" spans="1:5" ht="21" customHeight="1">
      <c r="A13" s="9" t="s">
        <v>27</v>
      </c>
      <c r="B13" s="10">
        <v>3966</v>
      </c>
      <c r="C13" s="11">
        <v>100.41</v>
      </c>
      <c r="D13" s="12">
        <v>1456276</v>
      </c>
      <c r="E13" s="62">
        <v>113.68</v>
      </c>
    </row>
    <row r="14" spans="1:5" ht="21" customHeight="1">
      <c r="A14" s="9" t="s">
        <v>28</v>
      </c>
      <c r="B14" s="10">
        <v>1711</v>
      </c>
      <c r="C14" s="11">
        <v>109.61</v>
      </c>
      <c r="D14" s="12">
        <v>513209</v>
      </c>
      <c r="E14" s="62">
        <v>110.69</v>
      </c>
    </row>
    <row r="15" spans="1:5" ht="21" customHeight="1">
      <c r="A15" s="9" t="s">
        <v>29</v>
      </c>
      <c r="B15" s="10">
        <v>6449</v>
      </c>
      <c r="C15" s="11">
        <v>83.35</v>
      </c>
      <c r="D15" s="12">
        <v>2897724</v>
      </c>
      <c r="E15" s="62">
        <v>108.19</v>
      </c>
    </row>
    <row r="16" spans="1:5" ht="21" customHeight="1">
      <c r="A16" s="9" t="s">
        <v>12</v>
      </c>
      <c r="B16" s="10">
        <v>1444</v>
      </c>
      <c r="C16" s="11">
        <v>103.29</v>
      </c>
      <c r="D16" s="12">
        <v>416788</v>
      </c>
      <c r="E16" s="62">
        <v>82.19</v>
      </c>
    </row>
    <row r="17" spans="1:5" ht="21" customHeight="1">
      <c r="A17" s="9" t="s">
        <v>13</v>
      </c>
      <c r="B17" s="10">
        <v>5683</v>
      </c>
      <c r="C17" s="11">
        <v>109.8</v>
      </c>
      <c r="D17" s="12">
        <v>1995314</v>
      </c>
      <c r="E17" s="62">
        <v>124.32</v>
      </c>
    </row>
    <row r="18" spans="1:5" ht="21" customHeight="1">
      <c r="A18" s="9" t="s">
        <v>14</v>
      </c>
      <c r="B18" s="10">
        <v>1919</v>
      </c>
      <c r="C18" s="11">
        <v>99.43</v>
      </c>
      <c r="D18" s="12">
        <v>548469</v>
      </c>
      <c r="E18" s="62">
        <v>104.46</v>
      </c>
    </row>
    <row r="19" spans="1:5" ht="21" customHeight="1">
      <c r="A19" s="20" t="s">
        <v>30</v>
      </c>
      <c r="B19" s="21">
        <v>1168</v>
      </c>
      <c r="C19" s="22">
        <v>99.24</v>
      </c>
      <c r="D19" s="23">
        <v>363690</v>
      </c>
      <c r="E19" s="65">
        <v>82.89</v>
      </c>
    </row>
    <row r="20" spans="1:5" ht="21" customHeight="1">
      <c r="A20" s="69" t="s">
        <v>3</v>
      </c>
      <c r="B20" s="17">
        <f>IF(SUM(B11:B19)=0,"",SUM(B11:B19))</f>
        <v>36971</v>
      </c>
      <c r="C20" s="18">
        <f>IF(B20="","",B20/37112*100)</f>
        <v>99.6200689803837</v>
      </c>
      <c r="D20" s="19">
        <f>IF(SUM(D11:D19)=0,"",SUM(D11:D19))</f>
        <v>13969519</v>
      </c>
      <c r="E20" s="64">
        <f>IF(D20="","",D20/11996645*100)</f>
        <v>116.44521447454683</v>
      </c>
    </row>
    <row r="21" spans="1:5" ht="21" customHeight="1">
      <c r="A21" s="5" t="s">
        <v>31</v>
      </c>
      <c r="B21" s="6">
        <v>2461</v>
      </c>
      <c r="C21" s="7">
        <v>89.92</v>
      </c>
      <c r="D21" s="8">
        <v>584864</v>
      </c>
      <c r="E21" s="61">
        <v>74</v>
      </c>
    </row>
    <row r="22" spans="1:5" ht="21" customHeight="1">
      <c r="A22" s="9" t="s">
        <v>32</v>
      </c>
      <c r="B22" s="10">
        <v>653</v>
      </c>
      <c r="C22" s="11">
        <v>92.89</v>
      </c>
      <c r="D22" s="12">
        <v>126602</v>
      </c>
      <c r="E22" s="62">
        <v>96.61</v>
      </c>
    </row>
    <row r="23" spans="1:5" ht="21" customHeight="1">
      <c r="A23" s="9" t="s">
        <v>15</v>
      </c>
      <c r="B23" s="10">
        <v>23968</v>
      </c>
      <c r="C23" s="11">
        <v>107.27</v>
      </c>
      <c r="D23" s="12">
        <v>6127019</v>
      </c>
      <c r="E23" s="62">
        <v>92.96</v>
      </c>
    </row>
    <row r="24" spans="1:5" ht="21" customHeight="1">
      <c r="A24" s="9" t="s">
        <v>33</v>
      </c>
      <c r="B24" s="10">
        <v>7256</v>
      </c>
      <c r="C24" s="11">
        <v>111.67</v>
      </c>
      <c r="D24" s="12">
        <v>1772080</v>
      </c>
      <c r="E24" s="62">
        <v>128.9</v>
      </c>
    </row>
    <row r="25" spans="1:5" ht="21" customHeight="1">
      <c r="A25" s="9" t="s">
        <v>34</v>
      </c>
      <c r="B25" s="10">
        <v>10785</v>
      </c>
      <c r="C25" s="11">
        <v>101.6</v>
      </c>
      <c r="D25" s="12">
        <v>2600034</v>
      </c>
      <c r="E25" s="62">
        <v>103.63</v>
      </c>
    </row>
    <row r="26" spans="1:5" ht="21" customHeight="1">
      <c r="A26" s="9" t="s">
        <v>35</v>
      </c>
      <c r="B26" s="10">
        <v>6697</v>
      </c>
      <c r="C26" s="11">
        <v>107.44</v>
      </c>
      <c r="D26" s="12">
        <v>1763003</v>
      </c>
      <c r="E26" s="62">
        <v>125.57</v>
      </c>
    </row>
    <row r="27" spans="1:5" ht="21" customHeight="1">
      <c r="A27" s="9" t="s">
        <v>36</v>
      </c>
      <c r="B27" s="10">
        <v>20597</v>
      </c>
      <c r="C27" s="11">
        <v>109.72</v>
      </c>
      <c r="D27" s="12">
        <v>4631034</v>
      </c>
      <c r="E27" s="62">
        <v>112.57</v>
      </c>
    </row>
    <row r="28" spans="1:5" ht="21" customHeight="1">
      <c r="A28" s="9" t="s">
        <v>16</v>
      </c>
      <c r="B28" s="10">
        <v>22107</v>
      </c>
      <c r="C28" s="11">
        <v>106.92</v>
      </c>
      <c r="D28" s="12">
        <v>4468122</v>
      </c>
      <c r="E28" s="62">
        <v>104.62</v>
      </c>
    </row>
    <row r="29" spans="1:5" ht="21" customHeight="1">
      <c r="A29" s="9" t="s">
        <v>17</v>
      </c>
      <c r="B29" s="10">
        <v>19976</v>
      </c>
      <c r="C29" s="11">
        <v>104.97</v>
      </c>
      <c r="D29" s="12">
        <v>6289785</v>
      </c>
      <c r="E29" s="62">
        <v>77.25</v>
      </c>
    </row>
    <row r="30" spans="1:5" ht="21" customHeight="1">
      <c r="A30" s="9" t="s">
        <v>37</v>
      </c>
      <c r="B30" s="10">
        <v>6133</v>
      </c>
      <c r="C30" s="11">
        <v>109.34</v>
      </c>
      <c r="D30" s="12">
        <v>1326589</v>
      </c>
      <c r="E30" s="62">
        <v>110.35</v>
      </c>
    </row>
    <row r="31" spans="1:5" ht="21" customHeight="1">
      <c r="A31" s="9" t="s">
        <v>38</v>
      </c>
      <c r="B31" s="10">
        <v>5893</v>
      </c>
      <c r="C31" s="11">
        <v>123.75</v>
      </c>
      <c r="D31" s="12">
        <v>1958106</v>
      </c>
      <c r="E31" s="62">
        <v>164.34</v>
      </c>
    </row>
    <row r="32" spans="1:5" ht="21" customHeight="1">
      <c r="A32" s="9" t="s">
        <v>18</v>
      </c>
      <c r="B32" s="10">
        <v>55293</v>
      </c>
      <c r="C32" s="11">
        <v>112.96</v>
      </c>
      <c r="D32" s="12">
        <v>13824336</v>
      </c>
      <c r="E32" s="62">
        <v>132.56</v>
      </c>
    </row>
    <row r="33" spans="1:5" ht="21" customHeight="1">
      <c r="A33" s="13" t="s">
        <v>19</v>
      </c>
      <c r="B33" s="14">
        <v>7827</v>
      </c>
      <c r="C33" s="15">
        <v>127.62</v>
      </c>
      <c r="D33" s="16">
        <v>1542261</v>
      </c>
      <c r="E33" s="63">
        <v>129.62</v>
      </c>
    </row>
    <row r="34" spans="1:5" ht="21" customHeight="1">
      <c r="A34" s="69" t="s">
        <v>4</v>
      </c>
      <c r="B34" s="17">
        <f>IF(SUM(B21:B33)=0,"",SUM(B21:B33))</f>
        <v>189646</v>
      </c>
      <c r="C34" s="18">
        <f>IF(B34="","",B34/173062*100)</f>
        <v>109.58269290774405</v>
      </c>
      <c r="D34" s="19">
        <f>IF(SUM(D21:D33)=0,"",SUM(D21:D33))</f>
        <v>47013835</v>
      </c>
      <c r="E34" s="64">
        <f>IF(D34="","",D34/43338465*100)</f>
        <v>108.4806187759534</v>
      </c>
    </row>
    <row r="35" spans="1:5" ht="21" customHeight="1">
      <c r="A35" s="24" t="s">
        <v>5</v>
      </c>
      <c r="B35" s="17">
        <f>IF(SUM(B34,B20,B10)+0=0,"",SUM(B34,B20,B10)+0)</f>
        <v>267644</v>
      </c>
      <c r="C35" s="25">
        <v>104.87</v>
      </c>
      <c r="D35" s="19">
        <f>IF(SUM(D34,D20,D10)+0=0,"",SUM(D34,D20,D10)+0)</f>
        <v>76688236</v>
      </c>
      <c r="E35" s="66">
        <v>105.69</v>
      </c>
    </row>
    <row r="36" spans="1:5" ht="20.25" customHeight="1" thickBot="1">
      <c r="A36" s="26" t="s">
        <v>6</v>
      </c>
      <c r="B36" s="27">
        <v>249193</v>
      </c>
      <c r="C36" s="28">
        <v>94.89</v>
      </c>
      <c r="D36" s="29">
        <v>69553948</v>
      </c>
      <c r="E36" s="55">
        <v>86.51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2726</v>
      </c>
      <c r="C38" s="32">
        <v>107.32</v>
      </c>
      <c r="D38" s="33">
        <v>672594</v>
      </c>
      <c r="E38" s="57">
        <v>138.22</v>
      </c>
    </row>
    <row r="39" spans="1:5" s="71" customFormat="1" ht="21" customHeight="1">
      <c r="A39" s="34" t="s">
        <v>41</v>
      </c>
      <c r="B39" s="35">
        <v>5669</v>
      </c>
      <c r="C39" s="36">
        <v>109.5</v>
      </c>
      <c r="D39" s="37">
        <v>1871223</v>
      </c>
      <c r="E39" s="58">
        <v>137.25</v>
      </c>
    </row>
    <row r="40" spans="1:5" s="71" customFormat="1" ht="21" customHeight="1">
      <c r="A40" s="34" t="s">
        <v>42</v>
      </c>
      <c r="B40" s="35">
        <v>13901</v>
      </c>
      <c r="C40" s="36">
        <v>109.72</v>
      </c>
      <c r="D40" s="37">
        <v>2675736</v>
      </c>
      <c r="E40" s="58">
        <v>102.81</v>
      </c>
    </row>
    <row r="41" spans="1:5" s="71" customFormat="1" ht="21" customHeight="1">
      <c r="A41" s="24" t="s">
        <v>5</v>
      </c>
      <c r="B41" s="17">
        <f>IF(SUM(B38:B40)=0,"",SUM(B38:B40))</f>
        <v>22296</v>
      </c>
      <c r="C41" s="39">
        <v>104.63</v>
      </c>
      <c r="D41" s="19">
        <f>IF(SUM(D38:D40)=0,"",SUM(D38:D40))</f>
        <v>5219553</v>
      </c>
      <c r="E41" s="59">
        <v>112.84</v>
      </c>
    </row>
    <row r="42" spans="1:5" s="71" customFormat="1" ht="21" customHeight="1" thickBot="1">
      <c r="A42" s="41" t="s">
        <v>6</v>
      </c>
      <c r="B42" s="42">
        <v>20387</v>
      </c>
      <c r="C42" s="43">
        <v>101.78</v>
      </c>
      <c r="D42" s="44">
        <v>4452489</v>
      </c>
      <c r="E42" s="60">
        <v>107.89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/>
      <c r="C44" s="51"/>
      <c r="D44" s="52"/>
      <c r="E44" s="53"/>
    </row>
    <row r="45" spans="1:5" s="71" customFormat="1" ht="21" customHeight="1">
      <c r="A45" s="34" t="s">
        <v>41</v>
      </c>
      <c r="B45" s="35"/>
      <c r="C45" s="36"/>
      <c r="D45" s="37"/>
      <c r="E45" s="38"/>
    </row>
    <row r="46" spans="1:5" s="71" customFormat="1" ht="21" customHeight="1">
      <c r="A46" s="34" t="s">
        <v>42</v>
      </c>
      <c r="B46" s="35"/>
      <c r="C46" s="36"/>
      <c r="D46" s="37"/>
      <c r="E46" s="38"/>
    </row>
    <row r="47" spans="1:5" s="71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1" customFormat="1" ht="21" customHeight="1" thickBot="1">
      <c r="A48" s="41" t="s">
        <v>6</v>
      </c>
      <c r="B48" s="42">
        <v>12</v>
      </c>
      <c r="C48" s="43">
        <v>63.16</v>
      </c>
      <c r="D48" s="44">
        <v>7164</v>
      </c>
      <c r="E48" s="45">
        <v>192.74</v>
      </c>
    </row>
    <row r="50" spans="1:5" ht="18" customHeight="1">
      <c r="A50" s="74" t="s">
        <v>45</v>
      </c>
      <c r="B50" s="72"/>
      <c r="C50" s="72"/>
      <c r="D50" s="72"/>
      <c r="E50" s="72"/>
    </row>
    <row r="51" spans="1:5" ht="18" customHeight="1">
      <c r="A51" s="54"/>
      <c r="B51" s="73"/>
      <c r="C51" s="73"/>
      <c r="D51" s="73"/>
      <c r="E51" s="73"/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1"/>
  <headerFooter>
    <oddHeader xml:space="preserve">&amp;L
 &amp;"ＭＳ 明朝,太字"&amp;14  2013年11月&amp;C&amp;"ＭＳ 明朝,太字"&amp;20国際輸出航空貨物実績集計表&amp;R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2013-12-19T01:23:09Z</cp:lastPrinted>
  <dcterms:created xsi:type="dcterms:W3CDTF">2010-01-21T06:45:20Z</dcterms:created>
  <dcterms:modified xsi:type="dcterms:W3CDTF">2013-12-19T01:23:12Z</dcterms:modified>
  <cp:category/>
  <cp:version/>
  <cp:contentType/>
  <cp:contentStatus/>
</cp:coreProperties>
</file>