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<sst xmlns="http://schemas.openxmlformats.org/spreadsheetml/2006/main" count="53" uniqueCount="46">
  <si>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</si>
  <si>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</si>
  <si>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</si>
  <si>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</si>
  <si>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</si>
  <si>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</si>
  <si>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</si>
  <si>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</si>
  <si>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</si>
  <si>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</si>
  <si>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</si>
  <si>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</si>
  <si>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</si>
  <si>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</si>
  <si>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</si>
  <si>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</si>
  <si>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</si>
  <si>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</si>
  <si>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</si>
  <si>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</si>
  <si>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</si>
  <si>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</si>
  <si>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</si>
  <si>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</si>
  <si>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</si>
  <si>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</si>
  <si>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</si>
  <si>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</si>
  <si>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</si>
  <si>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</si>
  <si>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</si>
  <si>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</si>
  <si>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</si>
  <si>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</si>
  <si>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</si>
  <si>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</si>
  <si>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</si>
  <si>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</si>
  <si>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</si>
  <si>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</si>
  <si>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</si>
  <si>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</si>
  <si>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</si>
  <si>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</si>
  <si>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</si>
  <si>
    <r>
      <rPr>
        <sz val="11"/>
        <rFont val="ＭＳ 明朝"/>
        <family val="1"/>
      </rPr>
      <t>※「対前年比」の計算は、前年</t>
    </r>
    <r>
      <rPr>
        <sz val="11"/>
        <rFont val="Arial Narrow"/>
        <family val="2"/>
      </rPr>
      <t>(2012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の実績に本年</t>
    </r>
    <r>
      <rPr>
        <sz val="11"/>
        <rFont val="Arial Narrow"/>
        <family val="2"/>
      </rPr>
      <t>(2013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)4</t>
    </r>
    <r>
      <rPr>
        <sz val="11"/>
        <rFont val="ＭＳ 明朝"/>
        <family val="1"/>
      </rPr>
      <t>月分から実績データを提出することになった</t>
    </r>
    <r>
      <rPr>
        <sz val="11"/>
        <rFont val="Arial Narrow"/>
        <family val="2"/>
      </rPr>
      <t>1</t>
    </r>
    <r>
      <rPr>
        <sz val="11"/>
        <rFont val="ＭＳ 明朝"/>
        <family val="1"/>
      </rPr>
      <t>社の実績を加算しています。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</si>
</sst>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1" applyFont="1" applyBorder="1" applyAlignment="1">
      <alignment horizontal="centerContinuous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left" vertical="center"/>
      <protection/>
    </xf>
    <xf numFmtId="176" fontId="3" fillId="0" borderId="15" xfId="61" applyNumberFormat="1" applyFont="1" applyBorder="1" applyAlignment="1">
      <alignment horizontal="right" vertical="center"/>
      <protection/>
    </xf>
    <xf numFmtId="178" fontId="3" fillId="0" borderId="16" xfId="61" applyNumberFormat="1" applyFont="1" applyBorder="1" applyAlignment="1">
      <alignment vertical="center"/>
      <protection/>
    </xf>
    <xf numFmtId="177" fontId="3" fillId="0" borderId="15" xfId="61" applyNumberFormat="1" applyFont="1" applyBorder="1" applyAlignment="1">
      <alignment horizontal="right" vertical="center"/>
      <protection/>
    </xf>
    <xf numFmtId="0" fontId="2" fillId="0" borderId="17" xfId="61" applyFont="1" applyBorder="1" applyAlignment="1">
      <alignment horizontal="left" vertical="center"/>
      <protection/>
    </xf>
    <xf numFmtId="176" fontId="3" fillId="0" borderId="18" xfId="61" applyNumberFormat="1" applyFont="1" applyBorder="1" applyAlignment="1">
      <alignment horizontal="right" vertical="center"/>
      <protection/>
    </xf>
    <xf numFmtId="178" fontId="3" fillId="0" borderId="19" xfId="61" applyNumberFormat="1" applyFont="1" applyBorder="1" applyAlignment="1">
      <alignment vertical="center"/>
      <protection/>
    </xf>
    <xf numFmtId="177" fontId="3" fillId="0" borderId="18" xfId="61" applyNumberFormat="1" applyFont="1" applyBorder="1" applyAlignment="1">
      <alignment horizontal="right" vertical="center"/>
      <protection/>
    </xf>
    <xf numFmtId="0" fontId="2" fillId="0" borderId="20" xfId="61" applyFont="1" applyBorder="1" applyAlignment="1">
      <alignment horizontal="left" vertical="center"/>
      <protection/>
    </xf>
    <xf numFmtId="176" fontId="3" fillId="0" borderId="21" xfId="61" applyNumberFormat="1" applyFont="1" applyBorder="1" applyAlignment="1">
      <alignment horizontal="right" vertical="center"/>
      <protection/>
    </xf>
    <xf numFmtId="178" fontId="3" fillId="0" borderId="22" xfId="61" applyNumberFormat="1" applyFont="1" applyBorder="1" applyAlignment="1">
      <alignment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178" fontId="3" fillId="0" borderId="24" xfId="61" applyNumberFormat="1" applyFont="1" applyBorder="1" applyAlignment="1">
      <alignment vertical="center"/>
      <protection/>
    </xf>
    <xf numFmtId="177" fontId="3" fillId="0" borderId="23" xfId="61" applyNumberFormat="1" applyFont="1" applyBorder="1" applyAlignment="1">
      <alignment horizontal="right" vertical="center"/>
      <protection/>
    </xf>
    <xf numFmtId="0" fontId="2" fillId="0" borderId="25" xfId="61" applyFont="1" applyBorder="1" applyAlignment="1">
      <alignment horizontal="left" vertical="center"/>
      <protection/>
    </xf>
    <xf numFmtId="176" fontId="3" fillId="0" borderId="26" xfId="61" applyNumberFormat="1" applyFont="1" applyBorder="1" applyAlignment="1">
      <alignment horizontal="right" vertical="center"/>
      <protection/>
    </xf>
    <xf numFmtId="178" fontId="3" fillId="0" borderId="27" xfId="61" applyNumberFormat="1" applyFont="1" applyBorder="1" applyAlignment="1">
      <alignment vertical="center"/>
      <protection/>
    </xf>
    <xf numFmtId="177" fontId="3" fillId="0" borderId="26" xfId="61" applyNumberFormat="1" applyFont="1" applyBorder="1" applyAlignment="1">
      <alignment horizontal="right" vertical="center"/>
      <protection/>
    </xf>
    <xf numFmtId="0" fontId="2" fillId="0" borderId="28" xfId="61" applyFont="1" applyBorder="1" applyAlignment="1">
      <alignment horizontal="centerContinuous" vertical="center"/>
      <protection/>
    </xf>
    <xf numFmtId="178" fontId="3" fillId="0" borderId="29" xfId="62" applyNumberFormat="1" applyFont="1" applyBorder="1">
      <alignment/>
      <protection/>
    </xf>
    <xf numFmtId="0" fontId="2" fillId="0" borderId="30" xfId="61" applyFont="1" applyBorder="1" applyAlignment="1">
      <alignment horizontal="centerContinuous" vertical="center"/>
      <protection/>
    </xf>
    <xf numFmtId="176" fontId="3" fillId="0" borderId="31" xfId="61" applyNumberFormat="1" applyFont="1" applyBorder="1">
      <alignment/>
      <protection/>
    </xf>
    <xf numFmtId="178" fontId="3" fillId="0" borderId="32" xfId="61" applyNumberFormat="1" applyFont="1" applyBorder="1">
      <alignment/>
      <protection/>
    </xf>
    <xf numFmtId="177" fontId="3" fillId="0" borderId="31" xfId="61" applyNumberFormat="1" applyFont="1" applyBorder="1">
      <alignment/>
      <protection/>
    </xf>
    <xf numFmtId="0" fontId="2" fillId="0" borderId="33" xfId="63" applyFont="1" applyBorder="1" applyAlignment="1">
      <alignment horizontal="left" vertical="center"/>
      <protection/>
    </xf>
    <xf numFmtId="176" fontId="3" fillId="0" borderId="34" xfId="63" applyNumberFormat="1" applyFont="1" applyBorder="1" applyAlignment="1">
      <alignment horizontal="right" vertical="center"/>
      <protection/>
    </xf>
    <xf numFmtId="178" fontId="3" fillId="0" borderId="35" xfId="63" applyNumberFormat="1" applyFont="1" applyBorder="1" applyAlignment="1">
      <alignment horizontal="right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0" fontId="2" fillId="0" borderId="17" xfId="63" applyFont="1" applyBorder="1" applyAlignment="1">
      <alignment horizontal="left" vertical="center"/>
      <protection/>
    </xf>
    <xf numFmtId="176" fontId="3" fillId="0" borderId="18" xfId="63" applyNumberFormat="1" applyFont="1" applyBorder="1" applyAlignment="1">
      <alignment horizontal="right" vertical="center"/>
      <protection/>
    </xf>
    <xf numFmtId="178" fontId="3" fillId="0" borderId="19" xfId="63" applyNumberFormat="1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horizontal="right" vertical="center"/>
      <protection/>
    </xf>
    <xf numFmtId="178" fontId="3" fillId="0" borderId="36" xfId="63" applyNumberFormat="1" applyFont="1" applyBorder="1" applyAlignment="1">
      <alignment horizontal="right" vertical="center"/>
      <protection/>
    </xf>
    <xf numFmtId="178" fontId="3" fillId="0" borderId="24" xfId="63" applyNumberFormat="1" applyFont="1" applyBorder="1" applyAlignment="1">
      <alignment horizontal="right" vertical="center"/>
      <protection/>
    </xf>
    <xf numFmtId="178" fontId="3" fillId="0" borderId="37" xfId="63" applyNumberFormat="1" applyFont="1" applyBorder="1" applyAlignment="1">
      <alignment horizontal="right" vertical="center"/>
      <protection/>
    </xf>
    <xf numFmtId="0" fontId="2" fillId="0" borderId="30" xfId="63" applyFont="1" applyBorder="1" applyAlignment="1">
      <alignment horizontal="center" vertical="center"/>
      <protection/>
    </xf>
    <xf numFmtId="176" fontId="3" fillId="0" borderId="31" xfId="63" applyNumberFormat="1" applyFont="1" applyBorder="1" applyAlignment="1">
      <alignment horizontal="right" vertical="center"/>
      <protection/>
    </xf>
    <xf numFmtId="178" fontId="3" fillId="0" borderId="32" xfId="63" applyNumberFormat="1" applyFont="1" applyBorder="1" applyAlignment="1">
      <alignment horizontal="right" vertical="center"/>
      <protection/>
    </xf>
    <xf numFmtId="177" fontId="3" fillId="0" borderId="31" xfId="63" applyNumberFormat="1" applyFont="1" applyBorder="1" applyAlignment="1">
      <alignment horizontal="right" vertical="center"/>
      <protection/>
    </xf>
    <xf numFmtId="178" fontId="3" fillId="0" borderId="38" xfId="63" applyNumberFormat="1" applyFont="1" applyBorder="1" applyAlignment="1">
      <alignment horizontal="right" vertical="center"/>
      <protection/>
    </xf>
    <xf numFmtId="176" fontId="3" fillId="0" borderId="39" xfId="63" applyNumberFormat="1" applyFont="1" applyBorder="1" applyAlignment="1">
      <alignment horizontal="right" vertical="center"/>
      <protection/>
    </xf>
    <xf numFmtId="178" fontId="3" fillId="0" borderId="39" xfId="63" applyNumberFormat="1" applyFont="1" applyBorder="1" applyAlignment="1">
      <alignment horizontal="right" vertical="center"/>
      <protection/>
    </xf>
    <xf numFmtId="177" fontId="3" fillId="0" borderId="39" xfId="63" applyNumberFormat="1" applyFont="1" applyBorder="1" applyAlignment="1">
      <alignment horizontal="right" vertical="center"/>
      <protection/>
    </xf>
    <xf numFmtId="0" fontId="2" fillId="0" borderId="40" xfId="63" applyFont="1" applyBorder="1" applyAlignment="1">
      <alignment horizontal="left" vertical="center"/>
      <protection/>
    </xf>
    <xf numFmtId="176" fontId="3" fillId="0" borderId="41" xfId="63" applyNumberFormat="1" applyFont="1" applyBorder="1" applyAlignment="1">
      <alignment horizontal="right" vertical="center"/>
      <protection/>
    </xf>
    <xf numFmtId="178" fontId="3" fillId="0" borderId="29" xfId="63" applyNumberFormat="1" applyFont="1" applyBorder="1" applyAlignment="1">
      <alignment horizontal="right" vertical="center"/>
      <protection/>
    </xf>
    <xf numFmtId="177" fontId="3" fillId="0" borderId="41" xfId="63" applyNumberFormat="1" applyFont="1" applyBorder="1" applyAlignment="1">
      <alignment horizontal="right" vertical="center"/>
      <protection/>
    </xf>
    <xf numFmtId="178" fontId="3" fillId="0" borderId="42" xfId="63" applyNumberFormat="1" applyFont="1" applyBorder="1" applyAlignment="1">
      <alignment horizontal="right" vertical="center"/>
      <protection/>
    </xf>
    <xf numFmtId="0" fontId="2" fillId="0" borderId="0" xfId="61" applyFont="1" applyAlignment="1">
      <alignment horizontal="left" vertical="top"/>
      <protection/>
    </xf>
    <xf numFmtId="178" fontId="5" fillId="0" borderId="38" xfId="61" applyNumberFormat="1" applyFont="1" applyBorder="1">
      <alignment/>
      <protection/>
    </xf>
    <xf numFmtId="178" fontId="5" fillId="0" borderId="39" xfId="63" applyNumberFormat="1" applyFont="1" applyBorder="1" applyAlignment="1">
      <alignment horizontal="right" vertical="center"/>
      <protection/>
    </xf>
    <xf numFmtId="178" fontId="5" fillId="0" borderId="43" xfId="63" applyNumberFormat="1" applyFont="1" applyBorder="1" applyAlignment="1">
      <alignment horizontal="right" vertical="center"/>
      <protection/>
    </xf>
    <xf numFmtId="178" fontId="5" fillId="0" borderId="36" xfId="63" applyNumberFormat="1" applyFont="1" applyBorder="1" applyAlignment="1">
      <alignment horizontal="right" vertical="center"/>
      <protection/>
    </xf>
    <xf numFmtId="178" fontId="5" fillId="0" borderId="37" xfId="63" applyNumberFormat="1" applyFont="1" applyBorder="1" applyAlignment="1">
      <alignment horizontal="right" vertical="center"/>
      <protection/>
    </xf>
    <xf numFmtId="178" fontId="5" fillId="0" borderId="38" xfId="63" applyNumberFormat="1" applyFont="1" applyBorder="1" applyAlignment="1">
      <alignment horizontal="right" vertical="center"/>
      <protection/>
    </xf>
    <xf numFmtId="178" fontId="5" fillId="0" borderId="44" xfId="61" applyNumberFormat="1" applyFont="1" applyBorder="1" applyAlignment="1">
      <alignment horizontal="right" vertical="center"/>
      <protection/>
    </xf>
    <xf numFmtId="178" fontId="5" fillId="0" borderId="36" xfId="61" applyNumberFormat="1" applyFont="1" applyBorder="1" applyAlignment="1">
      <alignment horizontal="right" vertical="center"/>
      <protection/>
    </xf>
    <xf numFmtId="178" fontId="5" fillId="0" borderId="45" xfId="61" applyNumberFormat="1" applyFont="1" applyBorder="1" applyAlignment="1">
      <alignment horizontal="right" vertical="center"/>
      <protection/>
    </xf>
    <xf numFmtId="178" fontId="5" fillId="0" borderId="37" xfId="61" applyNumberFormat="1" applyFont="1" applyBorder="1" applyAlignment="1">
      <alignment horizontal="right" vertical="center"/>
      <protection/>
    </xf>
    <xf numFmtId="178" fontId="5" fillId="0" borderId="46" xfId="61" applyNumberFormat="1" applyFont="1" applyBorder="1" applyAlignment="1">
      <alignment horizontal="right" vertical="center"/>
      <protection/>
    </xf>
    <xf numFmtId="178" fontId="5" fillId="0" borderId="42" xfId="62" applyNumberFormat="1" applyFont="1" applyBorder="1">
      <alignment/>
      <protection/>
    </xf>
    <xf numFmtId="0" fontId="3" fillId="0" borderId="0" xfId="61" applyFont="1">
      <alignment/>
      <protection/>
    </xf>
    <xf numFmtId="0" fontId="7" fillId="0" borderId="0" xfId="61" applyFont="1">
      <alignment/>
      <protection/>
    </xf>
    <xf numFmtId="0" fontId="3" fillId="0" borderId="28" xfId="61" applyFont="1" applyBorder="1" applyAlignment="1">
      <alignment horizontal="left" vertical="center"/>
      <protection/>
    </xf>
    <xf numFmtId="0" fontId="7" fillId="0" borderId="39" xfId="63" applyFont="1" applyBorder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1" applyFont="1" applyAlignment="1">
      <alignment vertical="top"/>
      <protection/>
    </xf>
    <xf numFmtId="0" fontId="3" fillId="0" borderId="0" xfId="61" applyFont="1" applyAlignment="1">
      <alignment horizontal="left" vertical="top"/>
      <protection/>
    </xf>
    <xf numFmtId="0" fontId="3" fillId="0" borderId="0" xfId="60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2" xfId="60"/>
    <cellStyle name="標準_C01" xfId="61"/>
    <cellStyle name="標準_C02" xfId="62"/>
    <cellStyle name="標準_C04" xfId="63"/>
    <cellStyle name="標準_C0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2.625" style="67" customWidth="1"/>
    <col min="2" max="5" width="21.625" style="67" customWidth="1"/>
    <col min="6" max="16384" width="9.00390625" style="67" customWidth="1"/>
  </cols>
  <sheetData>
    <row r="1" ht="21" customHeight="1" thickBot="1">
      <c r="A1" s="68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3594</v>
      </c>
      <c r="C3" s="7">
        <v>91.06</v>
      </c>
      <c r="D3" s="8">
        <v>1336278</v>
      </c>
      <c r="E3" s="61">
        <v>92.23</v>
      </c>
    </row>
    <row r="4" spans="1:5" ht="21" customHeight="1">
      <c r="A4" s="9" t="s">
        <v>8</v>
      </c>
      <c r="B4" s="10">
        <v>9220</v>
      </c>
      <c r="C4" s="11">
        <v>89.38</v>
      </c>
      <c r="D4" s="12">
        <v>4208470</v>
      </c>
      <c r="E4" s="62">
        <v>92.97</v>
      </c>
    </row>
    <row r="5" spans="1:5" ht="21" customHeight="1">
      <c r="A5" s="9" t="s">
        <v>9</v>
      </c>
      <c r="B5" s="10">
        <v>5909</v>
      </c>
      <c r="C5" s="11">
        <v>101.84</v>
      </c>
      <c r="D5" s="12">
        <v>2426028</v>
      </c>
      <c r="E5" s="62">
        <v>91.02</v>
      </c>
    </row>
    <row r="6" spans="1:5" ht="21" customHeight="1">
      <c r="A6" s="9" t="s">
        <v>10</v>
      </c>
      <c r="B6" s="10">
        <v>11198</v>
      </c>
      <c r="C6" s="11">
        <v>95.29</v>
      </c>
      <c r="D6" s="12">
        <v>3364676</v>
      </c>
      <c r="E6" s="62">
        <v>94.07</v>
      </c>
    </row>
    <row r="7" spans="1:5" ht="21" customHeight="1">
      <c r="A7" s="9" t="s">
        <v>23</v>
      </c>
      <c r="B7" s="10">
        <v>1839</v>
      </c>
      <c r="C7" s="11">
        <v>97.3</v>
      </c>
      <c r="D7" s="12">
        <v>485151</v>
      </c>
      <c r="E7" s="62">
        <v>88.11</v>
      </c>
    </row>
    <row r="8" spans="1:5" ht="21" customHeight="1">
      <c r="A8" s="9" t="s">
        <v>24</v>
      </c>
      <c r="B8" s="10">
        <v>1542</v>
      </c>
      <c r="C8" s="11">
        <v>122.38</v>
      </c>
      <c r="D8" s="12">
        <v>573784</v>
      </c>
      <c r="E8" s="62">
        <v>93.72</v>
      </c>
    </row>
    <row r="9" spans="1:5" ht="21" customHeight="1">
      <c r="A9" s="13" t="s">
        <v>11</v>
      </c>
      <c r="B9" s="14">
        <v>3914</v>
      </c>
      <c r="C9" s="15">
        <v>101.5</v>
      </c>
      <c r="D9" s="16">
        <v>1120869</v>
      </c>
      <c r="E9" s="63">
        <v>94.49</v>
      </c>
    </row>
    <row r="10" spans="1:5" ht="21" customHeight="1">
      <c r="A10" s="69" t="s">
        <v>2</v>
      </c>
      <c r="B10" s="17">
        <f>IF(SUM(B3:B9)=0,"",SUM(B3:B9))</f>
        <v>37216</v>
      </c>
      <c r="C10" s="18">
        <f>IF(B10="","",B10/38822*100)</f>
        <v>95.8631703673175</v>
      </c>
      <c r="D10" s="19">
        <f>IF(SUM(D3:D9)=0,"",SUM(D3:D9))</f>
        <v>13515256</v>
      </c>
      <c r="E10" s="64">
        <f>IF(D10="","",D10/14566702*100)</f>
        <v>92.78185274882401</v>
      </c>
    </row>
    <row r="11" spans="1:5" ht="21" customHeight="1">
      <c r="A11" s="5" t="s">
        <v>25</v>
      </c>
      <c r="B11" s="6">
        <v>2339</v>
      </c>
      <c r="C11" s="7">
        <v>103.82</v>
      </c>
      <c r="D11" s="8">
        <v>738260</v>
      </c>
      <c r="E11" s="61">
        <v>107.1</v>
      </c>
    </row>
    <row r="12" spans="1:5" ht="21" customHeight="1">
      <c r="A12" s="9" t="s">
        <v>26</v>
      </c>
      <c r="B12" s="10">
        <v>11118</v>
      </c>
      <c r="C12" s="11">
        <v>102.96</v>
      </c>
      <c r="D12" s="12">
        <v>4517465</v>
      </c>
      <c r="E12" s="62">
        <v>111.76</v>
      </c>
    </row>
    <row r="13" spans="1:5" ht="21" customHeight="1">
      <c r="A13" s="9" t="s">
        <v>27</v>
      </c>
      <c r="B13" s="10">
        <v>3674</v>
      </c>
      <c r="C13" s="11">
        <v>97.79</v>
      </c>
      <c r="D13" s="12">
        <v>1274800</v>
      </c>
      <c r="E13" s="62">
        <v>87.88</v>
      </c>
    </row>
    <row r="14" spans="1:5" ht="21" customHeight="1">
      <c r="A14" s="9" t="s">
        <v>28</v>
      </c>
      <c r="B14" s="10">
        <v>1189</v>
      </c>
      <c r="C14" s="11">
        <v>98.35</v>
      </c>
      <c r="D14" s="12">
        <v>399408</v>
      </c>
      <c r="E14" s="62">
        <v>66.58</v>
      </c>
    </row>
    <row r="15" spans="1:5" ht="21" customHeight="1">
      <c r="A15" s="9" t="s">
        <v>29</v>
      </c>
      <c r="B15" s="10">
        <v>5712</v>
      </c>
      <c r="C15" s="11">
        <v>97.32</v>
      </c>
      <c r="D15" s="12">
        <v>2348972</v>
      </c>
      <c r="E15" s="62">
        <v>110.74</v>
      </c>
    </row>
    <row r="16" spans="1:5" ht="21" customHeight="1">
      <c r="A16" s="9" t="s">
        <v>12</v>
      </c>
      <c r="B16" s="10">
        <v>1134</v>
      </c>
      <c r="C16" s="11">
        <v>89.43</v>
      </c>
      <c r="D16" s="12">
        <v>341143</v>
      </c>
      <c r="E16" s="62">
        <v>59.63</v>
      </c>
    </row>
    <row r="17" spans="1:5" ht="21" customHeight="1">
      <c r="A17" s="9" t="s">
        <v>13</v>
      </c>
      <c r="B17" s="10">
        <v>4706</v>
      </c>
      <c r="C17" s="11">
        <v>105.87</v>
      </c>
      <c r="D17" s="12">
        <v>1404250</v>
      </c>
      <c r="E17" s="62">
        <v>116.54</v>
      </c>
    </row>
    <row r="18" spans="1:5" ht="21" customHeight="1">
      <c r="A18" s="9" t="s">
        <v>14</v>
      </c>
      <c r="B18" s="10">
        <v>1737</v>
      </c>
      <c r="C18" s="11">
        <v>95.02</v>
      </c>
      <c r="D18" s="12">
        <v>464341</v>
      </c>
      <c r="E18" s="62">
        <v>87.95</v>
      </c>
    </row>
    <row r="19" spans="1:5" ht="21" customHeight="1">
      <c r="A19" s="20" t="s">
        <v>30</v>
      </c>
      <c r="B19" s="21">
        <v>1040</v>
      </c>
      <c r="C19" s="22">
        <v>86.45</v>
      </c>
      <c r="D19" s="23">
        <v>321193</v>
      </c>
      <c r="E19" s="65">
        <v>86.19</v>
      </c>
    </row>
    <row r="20" spans="1:5" ht="21" customHeight="1">
      <c r="A20" s="69" t="s">
        <v>3</v>
      </c>
      <c r="B20" s="17">
        <f>IF(SUM(B11:B19)=0,"",SUM(B11:B19))</f>
        <v>32649</v>
      </c>
      <c r="C20" s="18">
        <f>IF(B20="","",B20/32630*100)</f>
        <v>100.05822862396568</v>
      </c>
      <c r="D20" s="19">
        <f>IF(SUM(D11:D19)=0,"",SUM(D11:D19))</f>
        <v>11809832</v>
      </c>
      <c r="E20" s="64">
        <f>IF(D20="","",D20/11580578*100)</f>
        <v>101.97964212148996</v>
      </c>
    </row>
    <row r="21" spans="1:5" ht="21" customHeight="1">
      <c r="A21" s="5" t="s">
        <v>31</v>
      </c>
      <c r="B21" s="6">
        <v>2292</v>
      </c>
      <c r="C21" s="7">
        <v>86.1</v>
      </c>
      <c r="D21" s="8">
        <v>537925</v>
      </c>
      <c r="E21" s="61">
        <v>75.11</v>
      </c>
    </row>
    <row r="22" spans="1:5" ht="21" customHeight="1">
      <c r="A22" s="9" t="s">
        <v>32</v>
      </c>
      <c r="B22" s="10">
        <v>661</v>
      </c>
      <c r="C22" s="11">
        <v>101.07</v>
      </c>
      <c r="D22" s="12">
        <v>133669</v>
      </c>
      <c r="E22" s="62">
        <v>91.48</v>
      </c>
    </row>
    <row r="23" spans="1:5" ht="21" customHeight="1">
      <c r="A23" s="9" t="s">
        <v>15</v>
      </c>
      <c r="B23" s="10">
        <v>23447</v>
      </c>
      <c r="C23" s="11">
        <v>101.03</v>
      </c>
      <c r="D23" s="12">
        <v>6076106</v>
      </c>
      <c r="E23" s="62">
        <v>76.99</v>
      </c>
    </row>
    <row r="24" spans="1:5" ht="21" customHeight="1">
      <c r="A24" s="9" t="s">
        <v>33</v>
      </c>
      <c r="B24" s="10">
        <v>6810</v>
      </c>
      <c r="C24" s="11">
        <v>105.83</v>
      </c>
      <c r="D24" s="12">
        <v>1520751</v>
      </c>
      <c r="E24" s="62">
        <v>107.34</v>
      </c>
    </row>
    <row r="25" spans="1:5" ht="21" customHeight="1">
      <c r="A25" s="9" t="s">
        <v>34</v>
      </c>
      <c r="B25" s="10">
        <v>10066</v>
      </c>
      <c r="C25" s="11">
        <v>95.55</v>
      </c>
      <c r="D25" s="12">
        <v>2509428</v>
      </c>
      <c r="E25" s="62">
        <v>96.87</v>
      </c>
    </row>
    <row r="26" spans="1:5" ht="21" customHeight="1">
      <c r="A26" s="9" t="s">
        <v>35</v>
      </c>
      <c r="B26" s="10">
        <v>6334</v>
      </c>
      <c r="C26" s="11">
        <v>97.28</v>
      </c>
      <c r="D26" s="12">
        <v>1737764</v>
      </c>
      <c r="E26" s="62">
        <v>115.44</v>
      </c>
    </row>
    <row r="27" spans="1:5" ht="21" customHeight="1">
      <c r="A27" s="9" t="s">
        <v>36</v>
      </c>
      <c r="B27" s="10">
        <v>18912</v>
      </c>
      <c r="C27" s="11">
        <v>98.7</v>
      </c>
      <c r="D27" s="12">
        <v>4333699</v>
      </c>
      <c r="E27" s="62">
        <v>87.13</v>
      </c>
    </row>
    <row r="28" spans="1:5" ht="21" customHeight="1">
      <c r="A28" s="9" t="s">
        <v>16</v>
      </c>
      <c r="B28" s="10">
        <v>21330</v>
      </c>
      <c r="C28" s="11">
        <v>106.54</v>
      </c>
      <c r="D28" s="12">
        <v>4591042</v>
      </c>
      <c r="E28" s="62">
        <v>106.52</v>
      </c>
    </row>
    <row r="29" spans="1:5" ht="21" customHeight="1">
      <c r="A29" s="9" t="s">
        <v>17</v>
      </c>
      <c r="B29" s="10">
        <v>18785</v>
      </c>
      <c r="C29" s="11">
        <v>99.34</v>
      </c>
      <c r="D29" s="12">
        <v>5262961</v>
      </c>
      <c r="E29" s="62">
        <v>61.3</v>
      </c>
    </row>
    <row r="30" spans="1:5" ht="21" customHeight="1">
      <c r="A30" s="9" t="s">
        <v>37</v>
      </c>
      <c r="B30" s="10">
        <v>5720</v>
      </c>
      <c r="C30" s="11">
        <v>108.75</v>
      </c>
      <c r="D30" s="12">
        <v>1190373</v>
      </c>
      <c r="E30" s="62">
        <v>104.41</v>
      </c>
    </row>
    <row r="31" spans="1:5" ht="21" customHeight="1">
      <c r="A31" s="9" t="s">
        <v>38</v>
      </c>
      <c r="B31" s="10">
        <v>4270</v>
      </c>
      <c r="C31" s="11">
        <v>106.06</v>
      </c>
      <c r="D31" s="12">
        <v>1179378</v>
      </c>
      <c r="E31" s="62">
        <v>120.41</v>
      </c>
    </row>
    <row r="32" spans="1:5" ht="21" customHeight="1">
      <c r="A32" s="9" t="s">
        <v>18</v>
      </c>
      <c r="B32" s="10">
        <v>51113</v>
      </c>
      <c r="C32" s="11">
        <v>101.78</v>
      </c>
      <c r="D32" s="12">
        <v>12423251</v>
      </c>
      <c r="E32" s="62">
        <v>104.99</v>
      </c>
    </row>
    <row r="33" spans="1:5" ht="21" customHeight="1">
      <c r="A33" s="13" t="s">
        <v>19</v>
      </c>
      <c r="B33" s="14">
        <v>6693</v>
      </c>
      <c r="C33" s="15">
        <v>115.96</v>
      </c>
      <c r="D33" s="16">
        <v>1310107</v>
      </c>
      <c r="E33" s="63">
        <v>109.26</v>
      </c>
    </row>
    <row r="34" spans="1:5" ht="21" customHeight="1">
      <c r="A34" s="69" t="s">
        <v>4</v>
      </c>
      <c r="B34" s="17">
        <f>IF(SUM(B21:B33)=0,"",SUM(B21:B33))</f>
        <v>176433</v>
      </c>
      <c r="C34" s="18">
        <f>IF(B34="","",B34/173372*100)</f>
        <v>101.76556768105576</v>
      </c>
      <c r="D34" s="19">
        <f>IF(SUM(D21:D33)=0,"",SUM(D21:D33))</f>
        <v>42806454</v>
      </c>
      <c r="E34" s="64">
        <f>IF(D34="","",D34/47288159*100)</f>
        <v>90.52256401015738</v>
      </c>
    </row>
    <row r="35" spans="1:5" ht="21" customHeight="1">
      <c r="A35" s="24" t="s">
        <v>5</v>
      </c>
      <c r="B35" s="17">
        <f>IF(SUM(B34,B20,B10)+0=0,"",SUM(B34,B20,B10)+0)</f>
        <v>246298</v>
      </c>
      <c r="C35" s="25">
        <v>98.41</v>
      </c>
      <c r="D35" s="19">
        <f>IF(SUM(D34,D20,D10)+0=0,"",SUM(D34,D20,D10)+0)</f>
        <v>68131542</v>
      </c>
      <c r="E35" s="66">
        <v>89.71</v>
      </c>
    </row>
    <row r="36" spans="1:5" ht="20.25" customHeight="1" thickBot="1">
      <c r="A36" s="26" t="s">
        <v>6</v>
      </c>
      <c r="B36" s="27">
        <v>244824</v>
      </c>
      <c r="C36" s="28">
        <v>97.68</v>
      </c>
      <c r="D36" s="29">
        <v>73435439</v>
      </c>
      <c r="E36" s="55">
        <v>96.96</v>
      </c>
    </row>
    <row r="37" spans="1:5" s="71" customFormat="1" ht="21" customHeight="1" thickBot="1">
      <c r="A37" s="70" t="s">
        <v>39</v>
      </c>
      <c r="B37" s="46"/>
      <c r="C37" s="47"/>
      <c r="D37" s="48"/>
      <c r="E37" s="56"/>
    </row>
    <row r="38" spans="1:5" s="71" customFormat="1" ht="21" customHeight="1">
      <c r="A38" s="30" t="s">
        <v>40</v>
      </c>
      <c r="B38" s="31">
        <v>2640</v>
      </c>
      <c r="C38" s="32">
        <v>98.58</v>
      </c>
      <c r="D38" s="33">
        <v>587467</v>
      </c>
      <c r="E38" s="57">
        <v>102.87</v>
      </c>
    </row>
    <row r="39" spans="1:5" s="71" customFormat="1" ht="21" customHeight="1">
      <c r="A39" s="34" t="s">
        <v>41</v>
      </c>
      <c r="B39" s="35">
        <v>4825</v>
      </c>
      <c r="C39" s="36">
        <v>99.81</v>
      </c>
      <c r="D39" s="37">
        <v>1243887</v>
      </c>
      <c r="E39" s="58">
        <v>115.2</v>
      </c>
    </row>
    <row r="40" spans="1:5" s="71" customFormat="1" ht="21" customHeight="1">
      <c r="A40" s="34" t="s">
        <v>42</v>
      </c>
      <c r="B40" s="35">
        <v>12919</v>
      </c>
      <c r="C40" s="36">
        <v>106.87</v>
      </c>
      <c r="D40" s="37">
        <v>2598634</v>
      </c>
      <c r="E40" s="58">
        <v>118.44</v>
      </c>
    </row>
    <row r="41" spans="1:5" s="71" customFormat="1" ht="21" customHeight="1">
      <c r="A41" s="24" t="s">
        <v>5</v>
      </c>
      <c r="B41" s="17">
        <f>IF(SUM(B38:B40)=0,"",SUM(B38:B40))</f>
        <v>20384</v>
      </c>
      <c r="C41" s="39">
        <v>99.55</v>
      </c>
      <c r="D41" s="19">
        <f>IF(SUM(D38:D40)=0,"",SUM(D38:D40))</f>
        <v>4429988</v>
      </c>
      <c r="E41" s="59">
        <v>110.03</v>
      </c>
    </row>
    <row r="42" spans="1:5" s="71" customFormat="1" ht="21" customHeight="1" thickBot="1">
      <c r="A42" s="41" t="s">
        <v>6</v>
      </c>
      <c r="B42" s="42">
        <v>19601</v>
      </c>
      <c r="C42" s="43">
        <v>98.25</v>
      </c>
      <c r="D42" s="44">
        <v>3844837</v>
      </c>
      <c r="E42" s="60">
        <v>96.37</v>
      </c>
    </row>
    <row r="43" spans="1:5" s="71" customFormat="1" ht="21" customHeight="1" thickBot="1">
      <c r="A43" s="70" t="s">
        <v>43</v>
      </c>
      <c r="B43" s="46"/>
      <c r="C43" s="47"/>
      <c r="D43" s="48"/>
      <c r="E43" s="56"/>
    </row>
    <row r="44" spans="1:5" s="71" customFormat="1" ht="21" customHeight="1">
      <c r="A44" s="49" t="s">
        <v>44</v>
      </c>
      <c r="B44" s="50"/>
      <c r="C44" s="51"/>
      <c r="D44" s="52"/>
      <c r="E44" s="53"/>
    </row>
    <row r="45" spans="1:5" s="71" customFormat="1" ht="21" customHeight="1">
      <c r="A45" s="34" t="s">
        <v>41</v>
      </c>
      <c r="B45" s="35">
        <v>25</v>
      </c>
      <c r="C45" s="36"/>
      <c r="D45" s="37">
        <v>12518</v>
      </c>
      <c r="E45" s="38"/>
    </row>
    <row r="46" spans="1:5" s="71" customFormat="1" ht="21" customHeight="1">
      <c r="A46" s="34" t="s">
        <v>42</v>
      </c>
      <c r="B46" s="35">
        <v>5</v>
      </c>
      <c r="C46" s="36"/>
      <c r="D46" s="37">
        <v>82</v>
      </c>
      <c r="E46" s="38"/>
    </row>
    <row r="47" spans="1:5" s="71" customFormat="1" ht="21" customHeight="1">
      <c r="A47" s="24" t="s">
        <v>5</v>
      </c>
      <c r="B47" s="17">
        <f>IF(SUM(B44:B46)=0,"",SUM(B44:B46))</f>
        <v>30</v>
      </c>
      <c r="C47" s="39">
        <f>IF(B47&lt;&gt;"",IF(B48&lt;&gt;"",B47/B48*100,""),"")</f>
      </c>
      <c r="D47" s="19">
        <f>IF(SUM(D44:D46)=0,"",SUM(D44:D46))</f>
        <v>12600</v>
      </c>
      <c r="E47" s="40">
        <f>IF(D47&lt;&gt;"",IF(D48&lt;&gt;"",D47/D48*100,""),"")</f>
      </c>
    </row>
    <row r="48" spans="1:5" s="71" customFormat="1" ht="21" customHeight="1" thickBot="1">
      <c r="A48" s="41" t="s">
        <v>6</v>
      </c>
      <c r="B48" s="42"/>
      <c r="C48" s="43"/>
      <c r="D48" s="44"/>
      <c r="E48" s="45"/>
    </row>
    <row r="50" spans="1:5" ht="18" customHeight="1">
      <c r="A50" s="74" t="s">
        <v>45</v>
      </c>
      <c r="B50" s="72"/>
      <c r="C50" s="72"/>
      <c r="D50" s="72"/>
      <c r="E50" s="72"/>
    </row>
    <row r="51" spans="1:5" ht="18" customHeight="1">
      <c r="A51" s="54"/>
      <c r="B51" s="73"/>
      <c r="C51" s="73"/>
      <c r="D51" s="73"/>
      <c r="E51" s="73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2013年08月&amp;C&amp;"ＭＳ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2013-09-18T04:57:02Z</cp:lastPrinted>
  <dcterms:created xsi:type="dcterms:W3CDTF">2010-01-21T06:45:20Z</dcterms:created>
  <dcterms:modified xsi:type="dcterms:W3CDTF">2013-09-18T05:05:55Z</dcterms:modified>
  <cp:category/>
  <cp:version/>
  <cp:contentType/>
  <cp:contentStatus/>
</cp:coreProperties>
</file>