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<sst xmlns="http://schemas.openxmlformats.org/spreadsheetml/2006/main" count="29" uniqueCount="22">
  <si>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</si>
  <si>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</si>
  <si>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</si>
  <si>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</si>
  <si>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</si>
  <si>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</si>
  <si>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</si>
  <si>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</si>
  <si>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</si>
  <si>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</si>
  <si>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</si>
  <si>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</si>
  <si>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</si>
  <si>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</si>
  <si>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</si>
  <si>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</si>
  <si>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</si>
  <si>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</si>
  <si>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</si>
  <si>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</si>
  <si>
    <r>
      <rPr>
        <sz val="14"/>
        <rFont val="ＭＳ 明朝"/>
        <family val="1"/>
      </rPr>
      <t>※「対前年比」の計算は、前年</t>
    </r>
    <r>
      <rPr>
        <sz val="14"/>
        <rFont val="Arial Narrow"/>
        <family val="2"/>
      </rPr>
      <t>(2012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</t>
    </r>
    <r>
      <rPr>
        <sz val="14"/>
        <rFont val="ＭＳ 明朝"/>
        <family val="1"/>
      </rPr>
      <t>の実績に本年</t>
    </r>
    <r>
      <rPr>
        <sz val="14"/>
        <rFont val="Arial Narrow"/>
        <family val="2"/>
      </rPr>
      <t>(2013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)4</t>
    </r>
    <r>
      <rPr>
        <sz val="14"/>
        <rFont val="ＭＳ 明朝"/>
        <family val="1"/>
      </rPr>
      <t>月分から実績データを提出することになった</t>
    </r>
  </si>
  <si>
    <r>
      <t xml:space="preserve">       </t>
    </r>
    <r>
      <rPr>
        <sz val="14"/>
        <rFont val="Arial Narrow"/>
        <family val="2"/>
      </rPr>
      <t>1</t>
    </r>
    <r>
      <rPr>
        <sz val="14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</si>
</sst>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23" sqref="F23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801366</v>
      </c>
      <c r="D2" s="13">
        <v>96.09</v>
      </c>
      <c r="E2" s="14">
        <v>290257915</v>
      </c>
      <c r="F2" s="15">
        <v>92.23</v>
      </c>
    </row>
    <row r="3" spans="1:6" ht="30" customHeight="1">
      <c r="A3" s="10"/>
      <c r="B3" s="16" t="s">
        <v>4</v>
      </c>
      <c r="C3" s="17">
        <v>16157</v>
      </c>
      <c r="D3" s="18">
        <v>97.63</v>
      </c>
      <c r="E3" s="19">
        <v>2142357</v>
      </c>
      <c r="F3" s="20">
        <v>88.26</v>
      </c>
    </row>
    <row r="4" spans="1:6" ht="30" customHeight="1">
      <c r="A4" s="10"/>
      <c r="B4" s="16" t="s">
        <v>5</v>
      </c>
      <c r="C4" s="17">
        <v>20652</v>
      </c>
      <c r="D4" s="18">
        <v>153.74</v>
      </c>
      <c r="E4" s="19">
        <v>9696667</v>
      </c>
      <c r="F4" s="20">
        <v>138.18</v>
      </c>
    </row>
    <row r="5" spans="1:6" ht="30" customHeight="1">
      <c r="A5" s="10"/>
      <c r="B5" s="16" t="s">
        <v>6</v>
      </c>
      <c r="C5" s="17">
        <v>919</v>
      </c>
      <c r="D5" s="18">
        <v>88.28</v>
      </c>
      <c r="E5" s="19">
        <v>479261</v>
      </c>
      <c r="F5" s="20">
        <v>99.14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9399</v>
      </c>
      <c r="D7" s="23">
        <v>89.3</v>
      </c>
      <c r="E7" s="24">
        <v>2236675</v>
      </c>
      <c r="F7" s="25">
        <v>84.83</v>
      </c>
    </row>
    <row r="8" spans="1:6" ht="30" customHeight="1">
      <c r="A8" s="26"/>
      <c r="B8" s="27" t="s">
        <v>9</v>
      </c>
      <c r="C8" s="28">
        <f>IF(SUM(C2:C7)=0,"",SUM(C2:C7))</f>
        <v>848493</v>
      </c>
      <c r="D8" s="29">
        <f>IF(C8="","",C8/876473*100)</f>
        <v>96.80765979100326</v>
      </c>
      <c r="E8" s="30">
        <f>IF(SUM(E2:E7)=0,"",SUM(E2:E7))</f>
        <v>304812875</v>
      </c>
      <c r="F8" s="31">
        <f>IF(E8="","",E8/327523592*100)</f>
        <v>93.06592943081792</v>
      </c>
    </row>
    <row r="9" spans="1:6" ht="30" customHeight="1">
      <c r="A9" s="32"/>
      <c r="B9" s="11" t="s">
        <v>10</v>
      </c>
      <c r="C9" s="12">
        <v>124118</v>
      </c>
      <c r="D9" s="13">
        <v>98.74</v>
      </c>
      <c r="E9" s="14">
        <v>36577340</v>
      </c>
      <c r="F9" s="15">
        <v>83.79</v>
      </c>
    </row>
    <row r="10" spans="1:6" ht="30" customHeight="1">
      <c r="A10" s="10"/>
      <c r="B10" s="21" t="s">
        <v>8</v>
      </c>
      <c r="C10" s="22">
        <v>4074</v>
      </c>
      <c r="D10" s="23">
        <v>92.78</v>
      </c>
      <c r="E10" s="24">
        <v>1157360</v>
      </c>
      <c r="F10" s="25">
        <v>65.22</v>
      </c>
    </row>
    <row r="11" spans="1:6" ht="30" customHeight="1">
      <c r="A11" s="26"/>
      <c r="B11" s="27" t="s">
        <v>9</v>
      </c>
      <c r="C11" s="28">
        <f>IF(SUM(C9:C10)=0,"",SUM(C9:C10))</f>
        <v>128192</v>
      </c>
      <c r="D11" s="29">
        <f>IF(C11="","",C11/130096*100)</f>
        <v>98.53646537941214</v>
      </c>
      <c r="E11" s="30">
        <f>IF(SUM(E9:E10)=0,"",SUM(E9:E10))</f>
        <v>37734700</v>
      </c>
      <c r="F11" s="31">
        <f>IF(E11="","",E11/45428449*100)</f>
        <v>83.06402888639232</v>
      </c>
    </row>
    <row r="12" spans="1:6" ht="30" customHeight="1">
      <c r="A12" s="32"/>
      <c r="B12" s="11" t="s">
        <v>11</v>
      </c>
      <c r="C12" s="12">
        <v>237178</v>
      </c>
      <c r="D12" s="13">
        <v>96.61</v>
      </c>
      <c r="E12" s="14">
        <v>105456039</v>
      </c>
      <c r="F12" s="15">
        <v>93.48</v>
      </c>
    </row>
    <row r="13" spans="1:6" ht="30" customHeight="1">
      <c r="A13" s="10"/>
      <c r="B13" s="16" t="s">
        <v>12</v>
      </c>
      <c r="C13" s="17">
        <v>2391</v>
      </c>
      <c r="D13" s="18">
        <v>84.19</v>
      </c>
      <c r="E13" s="19">
        <v>536596</v>
      </c>
      <c r="F13" s="20">
        <v>64.68</v>
      </c>
    </row>
    <row r="14" spans="1:6" ht="30" customHeight="1">
      <c r="A14" s="10"/>
      <c r="B14" s="21" t="s">
        <v>8</v>
      </c>
      <c r="C14" s="22">
        <v>3491</v>
      </c>
      <c r="D14" s="23">
        <v>127.78</v>
      </c>
      <c r="E14" s="24">
        <v>882754</v>
      </c>
      <c r="F14" s="25">
        <v>134.62</v>
      </c>
    </row>
    <row r="15" spans="1:6" ht="30" customHeight="1">
      <c r="A15" s="26"/>
      <c r="B15" s="27" t="s">
        <v>9</v>
      </c>
      <c r="C15" s="28">
        <f>IF(SUM(C12:C14)=0,"",SUM(C12:C14))</f>
        <v>243060</v>
      </c>
      <c r="D15" s="29">
        <f>IF(C15="","",C15/251080*100)</f>
        <v>96.8057989485423</v>
      </c>
      <c r="E15" s="30">
        <f>IF(SUM(E12:E14)=0,"",SUM(E12:E14))</f>
        <v>106875389</v>
      </c>
      <c r="F15" s="31">
        <f>IF(E15="","",E15/114299330*100)</f>
        <v>93.50482544385869</v>
      </c>
    </row>
    <row r="16" spans="1:6" ht="30" customHeight="1">
      <c r="A16" s="32"/>
      <c r="B16" s="11" t="s">
        <v>13</v>
      </c>
      <c r="C16" s="12">
        <v>37727</v>
      </c>
      <c r="D16" s="13">
        <v>89.73</v>
      </c>
      <c r="E16" s="14">
        <v>13623116</v>
      </c>
      <c r="F16" s="15">
        <v>87.07</v>
      </c>
    </row>
    <row r="17" spans="1:6" ht="30" customHeight="1">
      <c r="A17" s="10"/>
      <c r="B17" s="21" t="s">
        <v>8</v>
      </c>
      <c r="C17" s="22">
        <v>315</v>
      </c>
      <c r="D17" s="23">
        <v>66.88</v>
      </c>
      <c r="E17" s="24">
        <v>157440</v>
      </c>
      <c r="F17" s="25">
        <v>96.87</v>
      </c>
    </row>
    <row r="18" spans="1:6" ht="30" customHeight="1">
      <c r="A18" s="26"/>
      <c r="B18" s="27" t="s">
        <v>9</v>
      </c>
      <c r="C18" s="28">
        <f>IF(SUM(C16:C17)=0,"",SUM(C16:C17))</f>
        <v>38042</v>
      </c>
      <c r="D18" s="29">
        <f>IF(C18="","",C18/42515*100)</f>
        <v>89.47900740914972</v>
      </c>
      <c r="E18" s="30">
        <f>IF(SUM(E16:E17)=0,"",SUM(E16:E17))</f>
        <v>13780556</v>
      </c>
      <c r="F18" s="31">
        <f>IF(E18="","",E18/15808543*100)</f>
        <v>87.17157552090664</v>
      </c>
    </row>
    <row r="19" spans="1:7" ht="30" customHeight="1">
      <c r="A19" s="33" t="s">
        <v>14</v>
      </c>
      <c r="B19" s="34"/>
      <c r="C19" s="35">
        <f>IF(SUM(C18,C15,C11,C8)=0,"",SUM(C18,C15,C11,C8))</f>
        <v>1257787</v>
      </c>
      <c r="D19" s="36">
        <v>96.03</v>
      </c>
      <c r="E19" s="37">
        <f>IF(SUM(E18,E15,E11,E8)=0,"",SUM(E18,E15,E11,E8))</f>
        <v>463203520</v>
      </c>
      <c r="F19" s="31">
        <v>91.45</v>
      </c>
      <c r="G19" s="2"/>
    </row>
    <row r="20" spans="1:6" ht="30" customHeight="1" thickBot="1">
      <c r="A20" s="38" t="s">
        <v>15</v>
      </c>
      <c r="B20" s="39"/>
      <c r="C20" s="40">
        <v>1300164</v>
      </c>
      <c r="D20" s="41">
        <v>101.72</v>
      </c>
      <c r="E20" s="42">
        <v>503059914</v>
      </c>
      <c r="F20" s="43">
        <v>97.02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  <row r="28" ht="18">
      <c r="A28" s="45" t="s">
        <v>20</v>
      </c>
    </row>
    <row r="29" ht="18">
      <c r="A29" s="45" t="s">
        <v>21</v>
      </c>
    </row>
  </sheetData>
  <sheetProtection/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2"/>
  <headerFooter>
    <oddHeader>&amp;L
 &amp;"ＭＳ 明朝,太字"&amp;12  2013年01月～2013年06月&amp;C&amp;"ＭＳ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2013-07-18T06:44:29Z</cp:lastPrinted>
  <dcterms:created xsi:type="dcterms:W3CDTF">2010-08-02T01:01:10Z</dcterms:created>
  <dcterms:modified xsi:type="dcterms:W3CDTF">2013-07-18T06:45:39Z</dcterms:modified>
  <cp:category/>
  <cp:version/>
  <cp:contentType/>
  <cp:contentStatus/>
</cp:coreProperties>
</file>